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віти - шаблони\qwe\"/>
    </mc:Choice>
  </mc:AlternateContent>
  <bookViews>
    <workbookView xWindow="1455" yWindow="105" windowWidth="8040" windowHeight="4875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3'!$A$1:$I$66</definedName>
    <definedName name="_xlnm.Print_Area" localSheetId="0">'Титульний лист '!$A$1:$H$43</definedName>
  </definedNames>
  <calcPr calcId="152511" calcMode="manual"/>
</workbook>
</file>

<file path=xl/calcChain.xml><?xml version="1.0" encoding="utf-8"?>
<calcChain xmlns="http://schemas.openxmlformats.org/spreadsheetml/2006/main">
  <c r="D5" i="22" l="1"/>
  <c r="D6" i="22"/>
  <c r="G37" i="23"/>
  <c r="G52" i="23"/>
  <c r="L6" i="15"/>
  <c r="L7" i="15"/>
  <c r="L8" i="15"/>
  <c r="L9" i="15"/>
  <c r="L10" i="15"/>
  <c r="L11" i="15"/>
  <c r="L13" i="15"/>
  <c r="L14" i="15"/>
  <c r="E15" i="15"/>
  <c r="F15" i="15"/>
  <c r="F46" i="15" s="1"/>
  <c r="D8" i="22" s="1"/>
  <c r="G15" i="15"/>
  <c r="H15" i="15"/>
  <c r="H46" i="15" s="1"/>
  <c r="D9" i="22" s="1"/>
  <c r="I15" i="15"/>
  <c r="I46" i="15" s="1"/>
  <c r="J15" i="15"/>
  <c r="D4" i="22"/>
  <c r="K15" i="15"/>
  <c r="L16" i="15"/>
  <c r="L17" i="15"/>
  <c r="L18" i="15"/>
  <c r="L19" i="15"/>
  <c r="L20" i="15"/>
  <c r="L21" i="15"/>
  <c r="L23" i="15"/>
  <c r="L24" i="15"/>
  <c r="L25" i="15"/>
  <c r="L26" i="15"/>
  <c r="L27" i="15"/>
  <c r="L28" i="15"/>
  <c r="L29" i="15"/>
  <c r="L30" i="15"/>
  <c r="L31" i="15"/>
  <c r="L32" i="15"/>
  <c r="L33" i="15"/>
  <c r="L35" i="15"/>
  <c r="L36" i="15"/>
  <c r="L37" i="15"/>
  <c r="L38" i="15"/>
  <c r="L39" i="15"/>
  <c r="L40" i="15"/>
  <c r="L41" i="15"/>
  <c r="L42" i="15"/>
  <c r="L43" i="15"/>
  <c r="I45" i="15"/>
  <c r="F45" i="15"/>
  <c r="G45" i="15"/>
  <c r="G46" i="15"/>
  <c r="H45" i="15"/>
  <c r="J45" i="15"/>
  <c r="D7" i="22" s="1"/>
  <c r="K45" i="15"/>
  <c r="K46" i="15"/>
  <c r="E45" i="15"/>
  <c r="E46" i="15" s="1"/>
  <c r="L45" i="15"/>
  <c r="J46" i="15"/>
  <c r="D3" i="22"/>
  <c r="L46" i="15" l="1"/>
  <c r="D10" i="22"/>
  <c r="L15" i="15"/>
</calcChain>
</file>

<file path=xl/sharedStrings.xml><?xml version="1.0" encoding="utf-8"?>
<sst xmlns="http://schemas.openxmlformats.org/spreadsheetml/2006/main" count="279" uniqueCount="211">
  <si>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</si>
  <si>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</si>
  <si>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</si>
  <si>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</si>
  <si>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</si>
  <si>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</si>
  <si>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</si>
  <si>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</si>
  <si>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</si>
  <si>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</si>
  <si>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</si>
  <si>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</si>
  <si>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</si>
  <si>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</si>
  <si>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</si>
  <si>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</si>
  <si>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</si>
  <si>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</si>
  <si>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</si>
  <si>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</si>
  <si>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</si>
  <si>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</si>
  <si>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</si>
  <si>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</si>
  <si>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</si>
  <si>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</si>
  <si>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</si>
  <si>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</si>
  <si>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</si>
  <si>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</si>
  <si>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</si>
  <si>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</si>
  <si>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</si>
  <si>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</si>
  <si>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</si>
  <si>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</si>
  <si>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</si>
  <si>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</si>
  <si>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</si>
  <si>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</si>
  <si>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</si>
  <si>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</si>
  <si>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</si>
  <si>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</si>
  <si>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</si>
  <si>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</si>
  <si>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</si>
  <si>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</si>
  <si>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</si>
  <si>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</si>
  <si>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</si>
  <si>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</si>
  <si>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</si>
  <si>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</si>
  <si>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</si>
  <si>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</si>
  <si>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</si>
  <si>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</si>
  <si>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</si>
  <si>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</si>
  <si>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</si>
  <si>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</si>
  <si>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</si>
  <si>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</si>
  <si>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</si>
  <si>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</si>
  <si>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</si>
  <si>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</si>
  <si>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</si>
  <si>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</si>
  <si>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</si>
  <si>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</si>
  <si>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</si>
  <si>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</si>
  <si>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</si>
  <si>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</si>
  <si>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</si>
  <si>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</si>
  <si>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</si>
  <si>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</si>
  <si>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</si>
  <si>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</si>
  <si>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</si>
  <si>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</si>
  <si>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</si>
  <si>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</si>
  <si>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</si>
  <si>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</si>
  <si>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</si>
  <si>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</si>
  <si>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</si>
  <si>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</si>
  <si>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</si>
  <si>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</si>
  <si>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</si>
  <si>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</si>
  <si>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</si>
  <si>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</si>
  <si>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</si>
  <si>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</si>
  <si>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</si>
  <si>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</si>
  <si>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</si>
  <si>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</si>
  <si>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</si>
  <si>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</si>
  <si>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</si>
  <si>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</si>
  <si>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</si>
  <si>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</si>
  <si>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</si>
  <si>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</si>
  <si>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</si>
  <si>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</si>
  <si>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</si>
  <si>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</si>
  <si>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</si>
  <si>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</si>
  <si>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</si>
  <si>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</si>
  <si>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</si>
  <si>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</si>
  <si>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</si>
  <si>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</si>
  <si>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</si>
  <si>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</si>
  <si>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</si>
  <si>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</si>
  <si>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</si>
  <si>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</si>
  <si>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</si>
  <si>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</si>
  <si>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</si>
  <si>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</si>
  <si>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</si>
  <si>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</si>
  <si>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</si>
  <si>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</si>
  <si>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</si>
  <si>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</si>
  <si>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</si>
  <si>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</si>
  <si>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</si>
  <si>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</si>
  <si>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</si>
  <si>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</si>
  <si>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</si>
  <si>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</si>
  <si>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</si>
  <si>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</si>
  <si>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</si>
  <si>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</si>
  <si>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</si>
  <si>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</si>
  <si>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</si>
  <si>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</si>
  <si>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</si>
  <si>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</si>
  <si>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</si>
  <si>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</si>
  <si>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</si>
  <si>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</si>
  <si>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</si>
  <si>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</si>
  <si>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</si>
  <si>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</si>
  <si>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</si>
  <si>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</si>
  <si>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</si>
  <si>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</si>
  <si>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</si>
  <si>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</si>
  <si>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</si>
  <si>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</si>
  <si>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</si>
  <si>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</si>
  <si>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</si>
  <si>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</si>
  <si>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</si>
  <si>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</si>
  <si>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</si>
  <si>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</si>
  <si>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</si>
  <si>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</si>
  <si>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</si>
  <si>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</si>
  <si>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</si>
  <si>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</si>
  <si>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</si>
  <si>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</si>
  <si>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</si>
  <si>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</si>
  <si>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</si>
  <si>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</si>
  <si>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</si>
  <si>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</si>
  <si>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</si>
  <si>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</si>
  <si>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</si>
  <si>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</si>
  <si>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</si>
  <si>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2019 рік</t>
  </si>
  <si>
    <t>Куйбишевський районний суд Запорізької області</t>
  </si>
  <si>
    <t>71001.смт. Більмак.вул. Центральна 26а</t>
  </si>
  <si>
    <t>Доручення судів України / іноземних судів</t>
  </si>
  <si>
    <t xml:space="preserve">Розглянуто справ судом присяжних </t>
  </si>
  <si>
    <t>В.О. Мальований</t>
  </si>
  <si>
    <t>Л.Г. Симоненко</t>
  </si>
  <si>
    <t>inbox@kb.zp.court.gov.ua</t>
  </si>
  <si>
    <t>8 січня 2020 року</t>
  </si>
  <si>
    <t>21246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</si>
</sst>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1" formatCode="0.0"/>
  </numFmts>
  <fonts count="5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Border="1" applyAlignment="1" applyProtection="1">
      <alignment horizontal="right"/>
    </xf>
    <xf numFmtId="3" fontId="2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0" borderId="10" xfId="0" applyNumberFormat="1" applyFont="1" applyBorder="1" applyAlignment="1">
      <alignment horizontal="right" vertical="center"/>
    </xf>
    <xf numFmtId="3" fontId="50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Fill="1" applyBorder="1" applyAlignment="1" applyProtection="1">
      <alignment horizontal="right" vertical="center"/>
    </xf>
    <xf numFmtId="3" fontId="22" fillId="0" borderId="10" xfId="0" applyNumberFormat="1" applyFont="1" applyFill="1" applyBorder="1" applyAlignment="1" applyProtection="1">
      <alignment horizontal="right" vertical="center" wrapText="1"/>
    </xf>
    <xf numFmtId="3" fontId="22" fillId="0" borderId="10" xfId="0" applyNumberFormat="1" applyFont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 wrapText="1"/>
    </xf>
    <xf numFmtId="0" fontId="22" fillId="0" borderId="22" xfId="0" applyFont="1" applyBorder="1"/>
    <xf numFmtId="3" fontId="22" fillId="0" borderId="10" xfId="0" applyNumberFormat="1" applyFont="1" applyBorder="1" applyAlignment="1">
      <alignment horizontal="right"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 applyProtection="1">
      <alignment horizontal="right" vertical="center"/>
    </xf>
    <xf numFmtId="3" fontId="22" fillId="0" borderId="10" xfId="0" applyNumberFormat="1" applyFont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/>
    </xf>
    <xf numFmtId="211" fontId="22" fillId="0" borderId="10" xfId="0" applyNumberFormat="1" applyFont="1" applyFill="1" applyBorder="1" applyAlignment="1" applyProtection="1">
      <alignment horizontal="right" vertical="center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2" fillId="0" borderId="16" xfId="44" applyNumberFormat="1" applyFont="1" applyFill="1" applyBorder="1" applyAlignment="1" applyProtection="1"/>
    <xf numFmtId="0" fontId="2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52" fillId="0" borderId="20" xfId="0" applyNumberFormat="1" applyFont="1" applyBorder="1" applyAlignment="1">
      <alignment horizontal="left" vertical="center" wrapText="1"/>
    </xf>
    <xf numFmtId="0" fontId="52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left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Звичайни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 2" xfId="49"/>
    <cellStyle name="Финансовый [0] 3" xfId="50"/>
    <cellStyle name="Фінансовий [0]" xfId="48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zoomScale="130" zoomScaleNormal="115" zoomScaleSheetLayoutView="130" workbookViewId="0">
      <selection activeCell="D33" sqref="D33:H33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49" t="s">
        <v>119</v>
      </c>
      <c r="C3" s="149"/>
      <c r="D3" s="149"/>
      <c r="E3" s="149"/>
      <c r="F3" s="149"/>
      <c r="G3" s="149"/>
      <c r="H3" s="149"/>
    </row>
    <row r="4" spans="1:8" ht="14.25" customHeight="1" x14ac:dyDescent="0.25">
      <c r="B4" s="150"/>
      <c r="C4" s="150"/>
      <c r="D4" s="150"/>
      <c r="E4" s="150"/>
      <c r="F4" s="150"/>
      <c r="G4" s="150"/>
      <c r="H4" s="150"/>
    </row>
    <row r="5" spans="1:8" ht="18.95" customHeight="1" x14ac:dyDescent="0.3">
      <c r="B5" s="149"/>
      <c r="C5" s="149"/>
      <c r="D5" s="149"/>
      <c r="E5" s="149"/>
      <c r="F5" s="149"/>
      <c r="G5" s="149"/>
      <c r="H5" s="149"/>
    </row>
    <row r="6" spans="1:8" ht="18.95" customHeight="1" x14ac:dyDescent="0.3">
      <c r="B6" s="16"/>
      <c r="C6" s="149" t="s">
        <v>201</v>
      </c>
      <c r="D6" s="149"/>
      <c r="E6" s="149"/>
      <c r="F6" s="149"/>
      <c r="G6" s="149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51" t="s">
        <v>14</v>
      </c>
      <c r="C12" s="152"/>
      <c r="D12" s="153"/>
      <c r="E12" s="19" t="s">
        <v>15</v>
      </c>
      <c r="F12" s="31"/>
      <c r="G12" s="15" t="s">
        <v>108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 x14ac:dyDescent="0.2">
      <c r="A14" s="38"/>
      <c r="B14" s="125" t="s">
        <v>125</v>
      </c>
      <c r="C14" s="126"/>
      <c r="D14" s="127"/>
      <c r="E14" s="72" t="s">
        <v>121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23" t="s">
        <v>17</v>
      </c>
      <c r="G16" s="124"/>
      <c r="H16" s="124"/>
    </row>
    <row r="17" spans="1:9" ht="12.75" customHeight="1" x14ac:dyDescent="0.2">
      <c r="A17" s="38"/>
      <c r="B17" s="125" t="s">
        <v>18</v>
      </c>
      <c r="C17" s="126"/>
      <c r="D17" s="127"/>
      <c r="E17" s="133" t="s">
        <v>122</v>
      </c>
      <c r="F17" s="121" t="s">
        <v>171</v>
      </c>
      <c r="G17" s="122"/>
      <c r="H17" s="122"/>
    </row>
    <row r="18" spans="1:9" ht="12.75" customHeight="1" x14ac:dyDescent="0.2">
      <c r="A18" s="38"/>
      <c r="B18" s="125" t="s">
        <v>19</v>
      </c>
      <c r="C18" s="126"/>
      <c r="D18" s="127"/>
      <c r="E18" s="133"/>
    </row>
    <row r="19" spans="1:9" ht="12.75" customHeight="1" x14ac:dyDescent="0.2">
      <c r="A19" s="38"/>
      <c r="B19" s="125" t="s">
        <v>174</v>
      </c>
      <c r="C19" s="126"/>
      <c r="D19" s="127"/>
      <c r="E19" s="133"/>
      <c r="F19" s="128"/>
      <c r="G19" s="129"/>
      <c r="H19" s="129"/>
    </row>
    <row r="20" spans="1:9" ht="12.95" customHeight="1" x14ac:dyDescent="0.2">
      <c r="A20" s="38"/>
      <c r="B20" s="130"/>
      <c r="C20" s="131"/>
      <c r="D20" s="132"/>
      <c r="E20" s="133"/>
      <c r="F20" s="123"/>
      <c r="G20" s="124"/>
      <c r="H20" s="124"/>
    </row>
    <row r="21" spans="1:9" ht="12.95" customHeight="1" x14ac:dyDescent="0.2">
      <c r="A21" s="38"/>
      <c r="B21" s="29"/>
      <c r="C21" s="30"/>
      <c r="D21" s="38"/>
      <c r="E21" s="39"/>
      <c r="F21" s="123"/>
      <c r="G21" s="124"/>
      <c r="H21" s="124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3">
      <c r="A33" s="38"/>
      <c r="B33" s="137" t="s">
        <v>21</v>
      </c>
      <c r="C33" s="138"/>
      <c r="D33" s="145" t="s">
        <v>202</v>
      </c>
      <c r="E33" s="145"/>
      <c r="F33" s="145"/>
      <c r="G33" s="145"/>
      <c r="H33" s="146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47" t="s">
        <v>203</v>
      </c>
      <c r="E35" s="147"/>
      <c r="F35" s="147"/>
      <c r="G35" s="147"/>
      <c r="H35" s="148"/>
      <c r="I35" s="32"/>
    </row>
    <row r="36" spans="1:9" ht="12.95" customHeight="1" x14ac:dyDescent="0.2">
      <c r="A36" s="38"/>
      <c r="B36" s="31"/>
      <c r="C36" s="32"/>
      <c r="D36" s="147"/>
      <c r="E36" s="147"/>
      <c r="F36" s="147"/>
      <c r="G36" s="147"/>
      <c r="H36" s="148"/>
      <c r="I36" s="32"/>
    </row>
    <row r="37" spans="1:9" ht="12.95" customHeight="1" x14ac:dyDescent="0.2">
      <c r="A37" s="38"/>
      <c r="B37" s="139"/>
      <c r="C37" s="140"/>
      <c r="D37" s="140"/>
      <c r="E37" s="140"/>
      <c r="F37" s="140"/>
      <c r="G37" s="140"/>
      <c r="H37" s="141"/>
    </row>
    <row r="38" spans="1:9" ht="12.75" customHeight="1" x14ac:dyDescent="0.2">
      <c r="A38" s="38"/>
      <c r="B38" s="134" t="s">
        <v>23</v>
      </c>
      <c r="C38" s="135"/>
      <c r="D38" s="135"/>
      <c r="E38" s="135"/>
      <c r="F38" s="135"/>
      <c r="G38" s="135"/>
      <c r="H38" s="136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42"/>
      <c r="C40" s="143"/>
      <c r="D40" s="143"/>
      <c r="E40" s="143"/>
      <c r="F40" s="143"/>
      <c r="G40" s="143"/>
      <c r="H40" s="144"/>
      <c r="I40" s="32"/>
    </row>
    <row r="41" spans="1:9" ht="12.95" customHeight="1" x14ac:dyDescent="0.2">
      <c r="A41" s="38"/>
      <c r="B41" s="134" t="s">
        <v>24</v>
      </c>
      <c r="C41" s="135"/>
      <c r="D41" s="135"/>
      <c r="E41" s="135"/>
      <c r="F41" s="135"/>
      <c r="G41" s="135"/>
      <c r="H41" s="136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&amp;C&amp;L24EA936C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topLeftCell="A18" zoomScale="60" zoomScaleNormal="100" workbookViewId="0">
      <selection activeCell="E6" sqref="E6:K46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92"/>
    <col min="13" max="16384" width="9.140625" style="7"/>
  </cols>
  <sheetData>
    <row r="1" spans="1:12" s="8" customFormat="1" ht="21.75" customHeight="1" x14ac:dyDescent="0.2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5"/>
      <c r="L1" s="90"/>
    </row>
    <row r="2" spans="1:12" s="8" customFormat="1" ht="30" customHeight="1" x14ac:dyDescent="0.2">
      <c r="A2" s="157" t="s">
        <v>4</v>
      </c>
      <c r="B2" s="157"/>
      <c r="C2" s="157"/>
      <c r="D2" s="156" t="s">
        <v>26</v>
      </c>
      <c r="E2" s="158" t="s">
        <v>123</v>
      </c>
      <c r="F2" s="158"/>
      <c r="G2" s="158"/>
      <c r="H2" s="158" t="s">
        <v>110</v>
      </c>
      <c r="I2" s="158"/>
      <c r="J2" s="160" t="s">
        <v>28</v>
      </c>
      <c r="K2" s="160"/>
      <c r="L2" s="90"/>
    </row>
    <row r="3" spans="1:12" s="8" customFormat="1" ht="30.75" customHeight="1" x14ac:dyDescent="0.2">
      <c r="A3" s="157"/>
      <c r="B3" s="157"/>
      <c r="C3" s="157"/>
      <c r="D3" s="156"/>
      <c r="E3" s="160" t="s">
        <v>0</v>
      </c>
      <c r="F3" s="159" t="s">
        <v>157</v>
      </c>
      <c r="G3" s="159"/>
      <c r="H3" s="158"/>
      <c r="I3" s="158"/>
      <c r="J3" s="160"/>
      <c r="K3" s="160"/>
      <c r="L3" s="90"/>
    </row>
    <row r="4" spans="1:12" s="8" customFormat="1" ht="120" customHeight="1" x14ac:dyDescent="0.2">
      <c r="A4" s="157"/>
      <c r="B4" s="157"/>
      <c r="C4" s="157"/>
      <c r="D4" s="156"/>
      <c r="E4" s="160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0"/>
    </row>
    <row r="5" spans="1:12" s="84" customFormat="1" ht="12" customHeight="1" x14ac:dyDescent="0.15">
      <c r="A5" s="179" t="s">
        <v>2</v>
      </c>
      <c r="B5" s="180"/>
      <c r="C5" s="181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1"/>
    </row>
    <row r="6" spans="1:12" s="8" customFormat="1" ht="16.5" customHeight="1" x14ac:dyDescent="0.2">
      <c r="A6" s="182" t="s">
        <v>42</v>
      </c>
      <c r="B6" s="170" t="s">
        <v>25</v>
      </c>
      <c r="C6" s="171"/>
      <c r="D6" s="43">
        <v>1</v>
      </c>
      <c r="E6" s="105">
        <v>150</v>
      </c>
      <c r="F6" s="105">
        <v>114</v>
      </c>
      <c r="G6" s="105">
        <v>3</v>
      </c>
      <c r="H6" s="105">
        <v>118</v>
      </c>
      <c r="I6" s="105" t="s">
        <v>172</v>
      </c>
      <c r="J6" s="105">
        <v>32</v>
      </c>
      <c r="K6" s="106">
        <v>9</v>
      </c>
      <c r="L6" s="93">
        <f t="shared" ref="L6:L11" si="0">E6-F6</f>
        <v>36</v>
      </c>
    </row>
    <row r="7" spans="1:12" s="8" customFormat="1" ht="24.75" customHeight="1" x14ac:dyDescent="0.2">
      <c r="A7" s="183"/>
      <c r="B7" s="170" t="s">
        <v>127</v>
      </c>
      <c r="C7" s="171"/>
      <c r="D7" s="43">
        <v>2</v>
      </c>
      <c r="E7" s="105">
        <v>475</v>
      </c>
      <c r="F7" s="105">
        <v>470</v>
      </c>
      <c r="G7" s="105">
        <v>1</v>
      </c>
      <c r="H7" s="105">
        <v>473</v>
      </c>
      <c r="I7" s="105">
        <v>447</v>
      </c>
      <c r="J7" s="105">
        <v>2</v>
      </c>
      <c r="K7" s="106"/>
      <c r="L7" s="93">
        <f t="shared" si="0"/>
        <v>5</v>
      </c>
    </row>
    <row r="8" spans="1:12" s="8" customFormat="1" ht="24" customHeight="1" x14ac:dyDescent="0.2">
      <c r="A8" s="183"/>
      <c r="B8" s="170" t="s">
        <v>30</v>
      </c>
      <c r="C8" s="171"/>
      <c r="D8" s="43">
        <v>3</v>
      </c>
      <c r="E8" s="105"/>
      <c r="F8" s="105"/>
      <c r="G8" s="105"/>
      <c r="H8" s="105"/>
      <c r="I8" s="105"/>
      <c r="J8" s="105"/>
      <c r="K8" s="106"/>
      <c r="L8" s="93">
        <f t="shared" si="0"/>
        <v>0</v>
      </c>
    </row>
    <row r="9" spans="1:12" s="8" customFormat="1" ht="18.75" customHeight="1" x14ac:dyDescent="0.2">
      <c r="A9" s="183"/>
      <c r="B9" s="170" t="s">
        <v>29</v>
      </c>
      <c r="C9" s="171"/>
      <c r="D9" s="43">
        <v>4</v>
      </c>
      <c r="E9" s="105">
        <v>47</v>
      </c>
      <c r="F9" s="105">
        <v>43</v>
      </c>
      <c r="G9" s="105"/>
      <c r="H9" s="105">
        <v>43</v>
      </c>
      <c r="I9" s="105">
        <v>37</v>
      </c>
      <c r="J9" s="105">
        <v>4</v>
      </c>
      <c r="K9" s="106"/>
      <c r="L9" s="93">
        <f t="shared" si="0"/>
        <v>4</v>
      </c>
    </row>
    <row r="10" spans="1:12" s="8" customFormat="1" ht="27" customHeight="1" x14ac:dyDescent="0.2">
      <c r="A10" s="183"/>
      <c r="B10" s="170" t="s">
        <v>179</v>
      </c>
      <c r="C10" s="171"/>
      <c r="D10" s="43">
        <v>5</v>
      </c>
      <c r="E10" s="105">
        <v>1</v>
      </c>
      <c r="F10" s="105">
        <v>1</v>
      </c>
      <c r="G10" s="105"/>
      <c r="H10" s="105">
        <v>1</v>
      </c>
      <c r="I10" s="105"/>
      <c r="J10" s="105"/>
      <c r="K10" s="106"/>
      <c r="L10" s="93">
        <f t="shared" si="0"/>
        <v>0</v>
      </c>
    </row>
    <row r="11" spans="1:12" s="8" customFormat="1" ht="27" customHeight="1" x14ac:dyDescent="0.2">
      <c r="A11" s="183"/>
      <c r="B11" s="170" t="s">
        <v>128</v>
      </c>
      <c r="C11" s="171"/>
      <c r="D11" s="43">
        <v>6</v>
      </c>
      <c r="E11" s="105"/>
      <c r="F11" s="105"/>
      <c r="G11" s="105"/>
      <c r="H11" s="105"/>
      <c r="I11" s="105"/>
      <c r="J11" s="105"/>
      <c r="K11" s="106"/>
      <c r="L11" s="93">
        <f t="shared" si="0"/>
        <v>0</v>
      </c>
    </row>
    <row r="12" spans="1:12" s="8" customFormat="1" ht="15" customHeight="1" x14ac:dyDescent="0.2">
      <c r="A12" s="183"/>
      <c r="B12" s="170" t="s">
        <v>190</v>
      </c>
      <c r="C12" s="171"/>
      <c r="D12" s="43">
        <v>7</v>
      </c>
      <c r="E12" s="105">
        <v>6</v>
      </c>
      <c r="F12" s="105">
        <v>5</v>
      </c>
      <c r="G12" s="105"/>
      <c r="H12" s="105">
        <v>6</v>
      </c>
      <c r="I12" s="105">
        <v>5</v>
      </c>
      <c r="J12" s="105"/>
      <c r="K12" s="106"/>
      <c r="L12" s="93"/>
    </row>
    <row r="13" spans="1:12" s="8" customFormat="1" ht="15" customHeight="1" x14ac:dyDescent="0.2">
      <c r="A13" s="183"/>
      <c r="B13" s="170" t="s">
        <v>126</v>
      </c>
      <c r="C13" s="171"/>
      <c r="D13" s="43">
        <v>8</v>
      </c>
      <c r="E13" s="105">
        <v>1</v>
      </c>
      <c r="F13" s="105"/>
      <c r="G13" s="105"/>
      <c r="H13" s="105"/>
      <c r="I13" s="105"/>
      <c r="J13" s="105">
        <v>1</v>
      </c>
      <c r="K13" s="106"/>
      <c r="L13" s="93">
        <f t="shared" ref="L13:L21" si="1">E13-F13</f>
        <v>1</v>
      </c>
    </row>
    <row r="14" spans="1:12" s="8" customFormat="1" ht="15" customHeight="1" x14ac:dyDescent="0.2">
      <c r="A14" s="183"/>
      <c r="B14" s="170" t="s">
        <v>188</v>
      </c>
      <c r="C14" s="171"/>
      <c r="D14" s="43">
        <v>9</v>
      </c>
      <c r="E14" s="105"/>
      <c r="F14" s="105"/>
      <c r="G14" s="105"/>
      <c r="H14" s="105"/>
      <c r="I14" s="105"/>
      <c r="J14" s="105"/>
      <c r="K14" s="106"/>
      <c r="L14" s="93">
        <f t="shared" si="1"/>
        <v>0</v>
      </c>
    </row>
    <row r="15" spans="1:12" s="8" customFormat="1" ht="15.75" customHeight="1" x14ac:dyDescent="0.2">
      <c r="A15" s="184"/>
      <c r="B15" s="10" t="s">
        <v>37</v>
      </c>
      <c r="C15" s="10"/>
      <c r="D15" s="43">
        <v>10</v>
      </c>
      <c r="E15" s="107">
        <f t="shared" ref="E15:K15" si="2">SUM(E6:E14)</f>
        <v>680</v>
      </c>
      <c r="F15" s="107">
        <f t="shared" si="2"/>
        <v>633</v>
      </c>
      <c r="G15" s="107">
        <f t="shared" si="2"/>
        <v>4</v>
      </c>
      <c r="H15" s="107">
        <f t="shared" si="2"/>
        <v>641</v>
      </c>
      <c r="I15" s="107">
        <f t="shared" si="2"/>
        <v>489</v>
      </c>
      <c r="J15" s="107">
        <f t="shared" si="2"/>
        <v>39</v>
      </c>
      <c r="K15" s="107">
        <f t="shared" si="2"/>
        <v>9</v>
      </c>
      <c r="L15" s="93">
        <f t="shared" si="1"/>
        <v>47</v>
      </c>
    </row>
    <row r="16" spans="1:12" ht="16.5" customHeight="1" x14ac:dyDescent="0.25">
      <c r="A16" s="172" t="s">
        <v>59</v>
      </c>
      <c r="B16" s="163" t="s">
        <v>32</v>
      </c>
      <c r="C16" s="164"/>
      <c r="D16" s="43">
        <v>11</v>
      </c>
      <c r="E16" s="108">
        <v>9</v>
      </c>
      <c r="F16" s="108">
        <v>9</v>
      </c>
      <c r="G16" s="108"/>
      <c r="H16" s="108">
        <v>8</v>
      </c>
      <c r="I16" s="108">
        <v>6</v>
      </c>
      <c r="J16" s="108">
        <v>1</v>
      </c>
      <c r="K16" s="106"/>
      <c r="L16" s="93">
        <f t="shared" si="1"/>
        <v>0</v>
      </c>
    </row>
    <row r="17" spans="1:12" ht="13.5" customHeight="1" x14ac:dyDescent="0.25">
      <c r="A17" s="173"/>
      <c r="B17" s="94"/>
      <c r="C17" s="95" t="s">
        <v>176</v>
      </c>
      <c r="D17" s="43">
        <v>12</v>
      </c>
      <c r="E17" s="108">
        <v>8</v>
      </c>
      <c r="F17" s="108">
        <v>7</v>
      </c>
      <c r="G17" s="108">
        <v>1</v>
      </c>
      <c r="H17" s="108">
        <v>8</v>
      </c>
      <c r="I17" s="108">
        <v>6</v>
      </c>
      <c r="J17" s="108"/>
      <c r="K17" s="106"/>
      <c r="L17" s="93">
        <f t="shared" si="1"/>
        <v>1</v>
      </c>
    </row>
    <row r="18" spans="1:12" ht="26.25" customHeight="1" x14ac:dyDescent="0.25">
      <c r="A18" s="173"/>
      <c r="B18" s="163" t="s">
        <v>130</v>
      </c>
      <c r="C18" s="164"/>
      <c r="D18" s="43">
        <v>13</v>
      </c>
      <c r="E18" s="108"/>
      <c r="F18" s="108"/>
      <c r="G18" s="108"/>
      <c r="H18" s="108"/>
      <c r="I18" s="108"/>
      <c r="J18" s="108"/>
      <c r="K18" s="106"/>
      <c r="L18" s="93">
        <f t="shared" si="1"/>
        <v>0</v>
      </c>
    </row>
    <row r="19" spans="1:12" ht="18" customHeight="1" x14ac:dyDescent="0.25">
      <c r="A19" s="173"/>
      <c r="B19" s="170" t="s">
        <v>29</v>
      </c>
      <c r="C19" s="171"/>
      <c r="D19" s="43">
        <v>14</v>
      </c>
      <c r="E19" s="106">
        <v>2</v>
      </c>
      <c r="F19" s="106">
        <v>2</v>
      </c>
      <c r="G19" s="106"/>
      <c r="H19" s="106">
        <v>2</v>
      </c>
      <c r="I19" s="106">
        <v>1</v>
      </c>
      <c r="J19" s="106"/>
      <c r="K19" s="106"/>
      <c r="L19" s="93">
        <f t="shared" si="1"/>
        <v>0</v>
      </c>
    </row>
    <row r="20" spans="1:12" ht="24" customHeight="1" x14ac:dyDescent="0.25">
      <c r="A20" s="173"/>
      <c r="B20" s="163" t="s">
        <v>179</v>
      </c>
      <c r="C20" s="164"/>
      <c r="D20" s="43">
        <v>15</v>
      </c>
      <c r="E20" s="106"/>
      <c r="F20" s="106"/>
      <c r="G20" s="106"/>
      <c r="H20" s="106"/>
      <c r="I20" s="106"/>
      <c r="J20" s="106"/>
      <c r="K20" s="106"/>
      <c r="L20" s="93">
        <f t="shared" si="1"/>
        <v>0</v>
      </c>
    </row>
    <row r="21" spans="1:12" ht="17.25" customHeight="1" x14ac:dyDescent="0.25">
      <c r="A21" s="173"/>
      <c r="B21" s="163" t="s">
        <v>35</v>
      </c>
      <c r="C21" s="164"/>
      <c r="D21" s="43">
        <v>16</v>
      </c>
      <c r="E21" s="106"/>
      <c r="F21" s="106"/>
      <c r="G21" s="106"/>
      <c r="H21" s="106"/>
      <c r="I21" s="106"/>
      <c r="J21" s="106"/>
      <c r="K21" s="106"/>
      <c r="L21" s="93">
        <f t="shared" si="1"/>
        <v>0</v>
      </c>
    </row>
    <row r="22" spans="1:12" ht="17.25" customHeight="1" x14ac:dyDescent="0.25">
      <c r="A22" s="173"/>
      <c r="B22" s="163" t="s">
        <v>190</v>
      </c>
      <c r="C22" s="164"/>
      <c r="D22" s="43">
        <v>17</v>
      </c>
      <c r="E22" s="106"/>
      <c r="F22" s="106"/>
      <c r="G22" s="106"/>
      <c r="H22" s="106"/>
      <c r="I22" s="106"/>
      <c r="J22" s="106"/>
      <c r="K22" s="106"/>
      <c r="L22" s="93"/>
    </row>
    <row r="23" spans="1:12" ht="18" customHeight="1" x14ac:dyDescent="0.25">
      <c r="A23" s="173"/>
      <c r="B23" s="163" t="s">
        <v>131</v>
      </c>
      <c r="C23" s="164"/>
      <c r="D23" s="43">
        <v>18</v>
      </c>
      <c r="E23" s="106"/>
      <c r="F23" s="106"/>
      <c r="G23" s="106"/>
      <c r="H23" s="106"/>
      <c r="I23" s="106"/>
      <c r="J23" s="106"/>
      <c r="K23" s="106"/>
      <c r="L23" s="93">
        <f t="shared" ref="L23:L33" si="3">E23-F23</f>
        <v>0</v>
      </c>
    </row>
    <row r="24" spans="1:12" ht="16.5" customHeight="1" x14ac:dyDescent="0.25">
      <c r="A24" s="174"/>
      <c r="B24" s="10" t="s">
        <v>37</v>
      </c>
      <c r="C24" s="10"/>
      <c r="D24" s="43">
        <v>19</v>
      </c>
      <c r="E24" s="106">
        <v>13</v>
      </c>
      <c r="F24" s="106">
        <v>12</v>
      </c>
      <c r="G24" s="106">
        <v>1</v>
      </c>
      <c r="H24" s="106">
        <v>12</v>
      </c>
      <c r="I24" s="106">
        <v>7</v>
      </c>
      <c r="J24" s="106">
        <v>1</v>
      </c>
      <c r="K24" s="106"/>
      <c r="L24" s="93">
        <f t="shared" si="3"/>
        <v>1</v>
      </c>
    </row>
    <row r="25" spans="1:12" ht="15.75" customHeight="1" x14ac:dyDescent="0.25">
      <c r="A25" s="166" t="s">
        <v>115</v>
      </c>
      <c r="B25" s="163" t="s">
        <v>129</v>
      </c>
      <c r="C25" s="164"/>
      <c r="D25" s="43">
        <v>20</v>
      </c>
      <c r="E25" s="106">
        <v>43</v>
      </c>
      <c r="F25" s="106">
        <v>43</v>
      </c>
      <c r="G25" s="106">
        <v>1</v>
      </c>
      <c r="H25" s="106">
        <v>42</v>
      </c>
      <c r="I25" s="106">
        <v>30</v>
      </c>
      <c r="J25" s="106">
        <v>1</v>
      </c>
      <c r="K25" s="106"/>
      <c r="L25" s="93">
        <f t="shared" si="3"/>
        <v>0</v>
      </c>
    </row>
    <row r="26" spans="1:12" ht="22.5" customHeight="1" x14ac:dyDescent="0.25">
      <c r="A26" s="166"/>
      <c r="B26" s="163" t="s">
        <v>130</v>
      </c>
      <c r="C26" s="164"/>
      <c r="D26" s="43">
        <v>21</v>
      </c>
      <c r="E26" s="106">
        <v>2</v>
      </c>
      <c r="F26" s="106">
        <v>2</v>
      </c>
      <c r="G26" s="106"/>
      <c r="H26" s="106">
        <v>2</v>
      </c>
      <c r="I26" s="106">
        <v>1</v>
      </c>
      <c r="J26" s="106"/>
      <c r="K26" s="106"/>
      <c r="L26" s="93">
        <f t="shared" si="3"/>
        <v>0</v>
      </c>
    </row>
    <row r="27" spans="1:12" ht="15.75" customHeight="1" x14ac:dyDescent="0.25">
      <c r="A27" s="166"/>
      <c r="B27" s="163" t="s">
        <v>32</v>
      </c>
      <c r="C27" s="164"/>
      <c r="D27" s="43">
        <v>22</v>
      </c>
      <c r="E27" s="106">
        <v>490</v>
      </c>
      <c r="F27" s="106">
        <v>480</v>
      </c>
      <c r="G27" s="106">
        <v>1</v>
      </c>
      <c r="H27" s="106">
        <v>458</v>
      </c>
      <c r="I27" s="106">
        <v>397</v>
      </c>
      <c r="J27" s="106">
        <v>32</v>
      </c>
      <c r="K27" s="106"/>
      <c r="L27" s="93">
        <f t="shared" si="3"/>
        <v>10</v>
      </c>
    </row>
    <row r="28" spans="1:12" ht="14.25" customHeight="1" x14ac:dyDescent="0.25">
      <c r="A28" s="166"/>
      <c r="B28" s="96"/>
      <c r="C28" s="95" t="s">
        <v>177</v>
      </c>
      <c r="D28" s="43">
        <v>23</v>
      </c>
      <c r="E28" s="106">
        <v>532</v>
      </c>
      <c r="F28" s="106">
        <v>403</v>
      </c>
      <c r="G28" s="106">
        <v>4</v>
      </c>
      <c r="H28" s="106">
        <v>458</v>
      </c>
      <c r="I28" s="106">
        <v>403</v>
      </c>
      <c r="J28" s="106">
        <v>74</v>
      </c>
      <c r="K28" s="106"/>
      <c r="L28" s="93">
        <f t="shared" si="3"/>
        <v>129</v>
      </c>
    </row>
    <row r="29" spans="1:12" ht="15.75" customHeight="1" x14ac:dyDescent="0.25">
      <c r="A29" s="166"/>
      <c r="B29" s="163" t="s">
        <v>33</v>
      </c>
      <c r="C29" s="164"/>
      <c r="D29" s="43">
        <v>24</v>
      </c>
      <c r="E29" s="106">
        <v>170</v>
      </c>
      <c r="F29" s="106">
        <v>170</v>
      </c>
      <c r="G29" s="106"/>
      <c r="H29" s="106">
        <v>168</v>
      </c>
      <c r="I29" s="106">
        <v>156</v>
      </c>
      <c r="J29" s="106">
        <v>2</v>
      </c>
      <c r="K29" s="106"/>
      <c r="L29" s="93">
        <f t="shared" si="3"/>
        <v>0</v>
      </c>
    </row>
    <row r="30" spans="1:12" ht="15.75" customHeight="1" x14ac:dyDescent="0.25">
      <c r="A30" s="166"/>
      <c r="B30" s="96"/>
      <c r="C30" s="95" t="s">
        <v>178</v>
      </c>
      <c r="D30" s="43">
        <v>25</v>
      </c>
      <c r="E30" s="106">
        <v>165</v>
      </c>
      <c r="F30" s="106">
        <v>156</v>
      </c>
      <c r="G30" s="106"/>
      <c r="H30" s="106">
        <v>159</v>
      </c>
      <c r="I30" s="106">
        <v>155</v>
      </c>
      <c r="J30" s="106">
        <v>6</v>
      </c>
      <c r="K30" s="106"/>
      <c r="L30" s="93">
        <f t="shared" si="3"/>
        <v>9</v>
      </c>
    </row>
    <row r="31" spans="1:12" ht="15.75" customHeight="1" x14ac:dyDescent="0.25">
      <c r="A31" s="166"/>
      <c r="B31" s="163" t="s">
        <v>34</v>
      </c>
      <c r="C31" s="164"/>
      <c r="D31" s="43">
        <v>26</v>
      </c>
      <c r="E31" s="106">
        <v>9</v>
      </c>
      <c r="F31" s="106">
        <v>9</v>
      </c>
      <c r="G31" s="106"/>
      <c r="H31" s="106">
        <v>9</v>
      </c>
      <c r="I31" s="106">
        <v>2</v>
      </c>
      <c r="J31" s="106"/>
      <c r="K31" s="106"/>
      <c r="L31" s="93">
        <f t="shared" si="3"/>
        <v>0</v>
      </c>
    </row>
    <row r="32" spans="1:12" ht="24" customHeight="1" x14ac:dyDescent="0.25">
      <c r="A32" s="166"/>
      <c r="B32" s="163" t="s">
        <v>180</v>
      </c>
      <c r="C32" s="164"/>
      <c r="D32" s="43">
        <v>27</v>
      </c>
      <c r="E32" s="106">
        <v>1</v>
      </c>
      <c r="F32" s="106">
        <v>1</v>
      </c>
      <c r="G32" s="106">
        <v>1</v>
      </c>
      <c r="H32" s="106">
        <v>1</v>
      </c>
      <c r="I32" s="106"/>
      <c r="J32" s="106"/>
      <c r="K32" s="106"/>
      <c r="L32" s="93">
        <f t="shared" si="3"/>
        <v>0</v>
      </c>
    </row>
    <row r="33" spans="1:12" ht="18" customHeight="1" x14ac:dyDescent="0.25">
      <c r="A33" s="166"/>
      <c r="B33" s="163" t="s">
        <v>35</v>
      </c>
      <c r="C33" s="164"/>
      <c r="D33" s="43">
        <v>28</v>
      </c>
      <c r="E33" s="106">
        <v>6</v>
      </c>
      <c r="F33" s="106">
        <v>5</v>
      </c>
      <c r="G33" s="106">
        <v>1</v>
      </c>
      <c r="H33" s="106">
        <v>6</v>
      </c>
      <c r="I33" s="106">
        <v>4</v>
      </c>
      <c r="J33" s="106"/>
      <c r="K33" s="106"/>
      <c r="L33" s="93">
        <f t="shared" si="3"/>
        <v>1</v>
      </c>
    </row>
    <row r="34" spans="1:12" ht="18" customHeight="1" x14ac:dyDescent="0.25">
      <c r="A34" s="166"/>
      <c r="B34" s="163" t="s">
        <v>190</v>
      </c>
      <c r="C34" s="164"/>
      <c r="D34" s="43">
        <v>29</v>
      </c>
      <c r="E34" s="106">
        <v>2</v>
      </c>
      <c r="F34" s="106">
        <v>1</v>
      </c>
      <c r="G34" s="106"/>
      <c r="H34" s="106">
        <v>2</v>
      </c>
      <c r="I34" s="106">
        <v>1</v>
      </c>
      <c r="J34" s="106"/>
      <c r="K34" s="106"/>
      <c r="L34" s="93"/>
    </row>
    <row r="35" spans="1:12" ht="16.5" customHeight="1" x14ac:dyDescent="0.25">
      <c r="A35" s="166"/>
      <c r="B35" s="175" t="s">
        <v>134</v>
      </c>
      <c r="C35" s="176"/>
      <c r="D35" s="43">
        <v>30</v>
      </c>
      <c r="E35" s="106">
        <v>10</v>
      </c>
      <c r="F35" s="106">
        <v>9</v>
      </c>
      <c r="G35" s="106"/>
      <c r="H35" s="106">
        <v>10</v>
      </c>
      <c r="I35" s="106">
        <v>3</v>
      </c>
      <c r="J35" s="106"/>
      <c r="K35" s="106"/>
      <c r="L35" s="93">
        <f t="shared" ref="L35:L43" si="4">E35-F35</f>
        <v>1</v>
      </c>
    </row>
    <row r="36" spans="1:12" ht="24" customHeight="1" x14ac:dyDescent="0.25">
      <c r="A36" s="166"/>
      <c r="B36" s="175" t="s">
        <v>36</v>
      </c>
      <c r="C36" s="176"/>
      <c r="D36" s="43">
        <v>31</v>
      </c>
      <c r="E36" s="106">
        <v>38</v>
      </c>
      <c r="F36" s="106">
        <v>38</v>
      </c>
      <c r="G36" s="106"/>
      <c r="H36" s="106">
        <v>38</v>
      </c>
      <c r="I36" s="106">
        <v>34</v>
      </c>
      <c r="J36" s="106"/>
      <c r="K36" s="106"/>
      <c r="L36" s="93">
        <f t="shared" si="4"/>
        <v>0</v>
      </c>
    </row>
    <row r="37" spans="1:12" ht="39" customHeight="1" x14ac:dyDescent="0.25">
      <c r="A37" s="166"/>
      <c r="B37" s="163" t="s">
        <v>144</v>
      </c>
      <c r="C37" s="164"/>
      <c r="D37" s="43">
        <v>32</v>
      </c>
      <c r="E37" s="106"/>
      <c r="F37" s="106"/>
      <c r="G37" s="106"/>
      <c r="H37" s="106"/>
      <c r="I37" s="106"/>
      <c r="J37" s="106"/>
      <c r="K37" s="106"/>
      <c r="L37" s="93">
        <f t="shared" si="4"/>
        <v>0</v>
      </c>
    </row>
    <row r="38" spans="1:12" ht="15.75" customHeight="1" x14ac:dyDescent="0.25">
      <c r="A38" s="166"/>
      <c r="B38" s="163" t="s">
        <v>204</v>
      </c>
      <c r="C38" s="164"/>
      <c r="D38" s="43">
        <v>33</v>
      </c>
      <c r="E38" s="106">
        <v>2</v>
      </c>
      <c r="F38" s="106">
        <v>2</v>
      </c>
      <c r="G38" s="106"/>
      <c r="H38" s="106">
        <v>2</v>
      </c>
      <c r="I38" s="106">
        <v>1</v>
      </c>
      <c r="J38" s="106"/>
      <c r="K38" s="106"/>
      <c r="L38" s="93">
        <f t="shared" si="4"/>
        <v>0</v>
      </c>
    </row>
    <row r="39" spans="1:12" ht="36" customHeight="1" x14ac:dyDescent="0.25">
      <c r="A39" s="166"/>
      <c r="B39" s="163" t="s">
        <v>132</v>
      </c>
      <c r="C39" s="164"/>
      <c r="D39" s="43">
        <v>34</v>
      </c>
      <c r="E39" s="106"/>
      <c r="F39" s="106"/>
      <c r="G39" s="106"/>
      <c r="H39" s="106"/>
      <c r="I39" s="106"/>
      <c r="J39" s="106"/>
      <c r="K39" s="106"/>
      <c r="L39" s="93">
        <f t="shared" si="4"/>
        <v>0</v>
      </c>
    </row>
    <row r="40" spans="1:12" ht="15.75" customHeight="1" x14ac:dyDescent="0.25">
      <c r="A40" s="166"/>
      <c r="B40" s="10" t="s">
        <v>37</v>
      </c>
      <c r="C40" s="10"/>
      <c r="D40" s="43">
        <v>35</v>
      </c>
      <c r="E40" s="106">
        <v>917</v>
      </c>
      <c r="F40" s="106">
        <v>774</v>
      </c>
      <c r="G40" s="106">
        <v>7</v>
      </c>
      <c r="H40" s="106">
        <v>802</v>
      </c>
      <c r="I40" s="106">
        <v>634</v>
      </c>
      <c r="J40" s="106">
        <v>115</v>
      </c>
      <c r="K40" s="106"/>
      <c r="L40" s="93">
        <f t="shared" si="4"/>
        <v>143</v>
      </c>
    </row>
    <row r="41" spans="1:12" ht="18.75" customHeight="1" x14ac:dyDescent="0.25">
      <c r="A41" s="169" t="s">
        <v>44</v>
      </c>
      <c r="B41" s="162" t="s">
        <v>45</v>
      </c>
      <c r="C41" s="162"/>
      <c r="D41" s="43">
        <v>36</v>
      </c>
      <c r="E41" s="106">
        <v>286</v>
      </c>
      <c r="F41" s="106">
        <v>275</v>
      </c>
      <c r="G41" s="106"/>
      <c r="H41" s="106">
        <v>279</v>
      </c>
      <c r="I41" s="106" t="s">
        <v>172</v>
      </c>
      <c r="J41" s="106">
        <v>7</v>
      </c>
      <c r="K41" s="106"/>
      <c r="L41" s="93">
        <f t="shared" si="4"/>
        <v>11</v>
      </c>
    </row>
    <row r="42" spans="1:12" ht="16.5" customHeight="1" x14ac:dyDescent="0.25">
      <c r="A42" s="169"/>
      <c r="B42" s="167" t="s">
        <v>48</v>
      </c>
      <c r="C42" s="168"/>
      <c r="D42" s="43">
        <v>37</v>
      </c>
      <c r="E42" s="106">
        <v>4</v>
      </c>
      <c r="F42" s="106">
        <v>3</v>
      </c>
      <c r="G42" s="106"/>
      <c r="H42" s="106">
        <v>4</v>
      </c>
      <c r="I42" s="106" t="s">
        <v>172</v>
      </c>
      <c r="J42" s="106"/>
      <c r="K42" s="106"/>
      <c r="L42" s="93">
        <f t="shared" si="4"/>
        <v>1</v>
      </c>
    </row>
    <row r="43" spans="1:12" ht="26.25" customHeight="1" x14ac:dyDescent="0.25">
      <c r="A43" s="169"/>
      <c r="B43" s="165" t="s">
        <v>43</v>
      </c>
      <c r="C43" s="165"/>
      <c r="D43" s="43">
        <v>38</v>
      </c>
      <c r="E43" s="106">
        <v>16</v>
      </c>
      <c r="F43" s="106">
        <v>16</v>
      </c>
      <c r="G43" s="106"/>
      <c r="H43" s="106">
        <v>16</v>
      </c>
      <c r="I43" s="106">
        <v>8</v>
      </c>
      <c r="J43" s="106"/>
      <c r="K43" s="106"/>
      <c r="L43" s="93">
        <f t="shared" si="4"/>
        <v>0</v>
      </c>
    </row>
    <row r="44" spans="1:12" ht="16.5" customHeight="1" x14ac:dyDescent="0.25">
      <c r="A44" s="169"/>
      <c r="B44" s="177" t="s">
        <v>190</v>
      </c>
      <c r="C44" s="178"/>
      <c r="D44" s="43">
        <v>39</v>
      </c>
      <c r="E44" s="106">
        <v>1</v>
      </c>
      <c r="F44" s="106">
        <v>1</v>
      </c>
      <c r="G44" s="106"/>
      <c r="H44" s="106">
        <v>1</v>
      </c>
      <c r="I44" s="106">
        <v>1</v>
      </c>
      <c r="J44" s="106"/>
      <c r="K44" s="106"/>
      <c r="L44" s="93"/>
    </row>
    <row r="45" spans="1:12" ht="17.25" customHeight="1" x14ac:dyDescent="0.25">
      <c r="A45" s="169"/>
      <c r="B45" s="10" t="s">
        <v>37</v>
      </c>
      <c r="C45" s="76"/>
      <c r="D45" s="43">
        <v>40</v>
      </c>
      <c r="E45" s="106">
        <f>E41+E43+E44</f>
        <v>303</v>
      </c>
      <c r="F45" s="106">
        <f t="shared" ref="F45:K45" si="5">F41+F43+F44</f>
        <v>292</v>
      </c>
      <c r="G45" s="106">
        <f t="shared" si="5"/>
        <v>0</v>
      </c>
      <c r="H45" s="106">
        <f t="shared" si="5"/>
        <v>296</v>
      </c>
      <c r="I45" s="106">
        <f>I43+I44</f>
        <v>9</v>
      </c>
      <c r="J45" s="106">
        <f t="shared" si="5"/>
        <v>7</v>
      </c>
      <c r="K45" s="106">
        <f t="shared" si="5"/>
        <v>0</v>
      </c>
      <c r="L45" s="93">
        <f>E45-F45</f>
        <v>11</v>
      </c>
    </row>
    <row r="46" spans="1:12" ht="18.75" x14ac:dyDescent="0.25">
      <c r="A46" s="161" t="s">
        <v>189</v>
      </c>
      <c r="B46" s="161"/>
      <c r="C46" s="161"/>
      <c r="D46" s="43">
        <v>41</v>
      </c>
      <c r="E46" s="106">
        <f>E15+E24+E40+E45</f>
        <v>1913</v>
      </c>
      <c r="F46" s="106">
        <f t="shared" ref="F46:K46" si="6">F15+F24+F40+F45</f>
        <v>1711</v>
      </c>
      <c r="G46" s="106">
        <f t="shared" si="6"/>
        <v>12</v>
      </c>
      <c r="H46" s="106">
        <f t="shared" si="6"/>
        <v>1751</v>
      </c>
      <c r="I46" s="106">
        <f t="shared" si="6"/>
        <v>1139</v>
      </c>
      <c r="J46" s="106">
        <f t="shared" si="6"/>
        <v>162</v>
      </c>
      <c r="K46" s="106">
        <f t="shared" si="6"/>
        <v>9</v>
      </c>
      <c r="L46" s="93">
        <f>E46-F46</f>
        <v>202</v>
      </c>
    </row>
    <row r="47" spans="1:12" x14ac:dyDescent="0.25">
      <c r="A47" s="45"/>
      <c r="B47" s="46"/>
      <c r="C47" s="46"/>
    </row>
  </sheetData>
  <mergeCells count="47"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A1:J1"/>
    <mergeCell ref="D2:D4"/>
    <mergeCell ref="A2:C4"/>
    <mergeCell ref="E2:G2"/>
    <mergeCell ref="F3:G3"/>
    <mergeCell ref="E3:E4"/>
    <mergeCell ref="J2:K3"/>
    <mergeCell ref="H2:I3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Куйбишевський районний суд Запорізької області, 
Початок періоду: 01.01.2019, Кінець періоду: 31.12.2019&amp;L24EA936C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zoomScale="60" zoomScaleNormal="100" workbookViewId="0">
      <selection activeCell="G3" sqref="G3:G57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236" t="s">
        <v>142</v>
      </c>
      <c r="B1" s="236"/>
      <c r="C1" s="236"/>
      <c r="D1" s="236"/>
      <c r="E1" s="44"/>
      <c r="F1" s="48"/>
    </row>
    <row r="2" spans="1:7" ht="22.5" customHeight="1" x14ac:dyDescent="0.2">
      <c r="A2" s="223" t="s">
        <v>4</v>
      </c>
      <c r="B2" s="223"/>
      <c r="C2" s="223"/>
      <c r="D2" s="223"/>
      <c r="E2" s="223"/>
      <c r="F2" s="12" t="s">
        <v>38</v>
      </c>
      <c r="G2" s="12" t="s">
        <v>5</v>
      </c>
    </row>
    <row r="3" spans="1:7" ht="17.25" customHeight="1" x14ac:dyDescent="0.2">
      <c r="A3" s="215" t="s">
        <v>42</v>
      </c>
      <c r="B3" s="231" t="s">
        <v>72</v>
      </c>
      <c r="C3" s="231"/>
      <c r="D3" s="231"/>
      <c r="E3" s="231"/>
      <c r="F3" s="75">
        <v>1</v>
      </c>
      <c r="G3" s="109">
        <v>5</v>
      </c>
    </row>
    <row r="4" spans="1:7" ht="17.25" customHeight="1" x14ac:dyDescent="0.2">
      <c r="A4" s="216"/>
      <c r="B4" s="52"/>
      <c r="C4" s="218" t="s">
        <v>11</v>
      </c>
      <c r="D4" s="218"/>
      <c r="E4" s="219"/>
      <c r="F4" s="75">
        <v>2</v>
      </c>
      <c r="G4" s="109">
        <v>5</v>
      </c>
    </row>
    <row r="5" spans="1:7" ht="17.25" customHeight="1" x14ac:dyDescent="0.2">
      <c r="A5" s="216"/>
      <c r="B5" s="228" t="s">
        <v>73</v>
      </c>
      <c r="C5" s="229"/>
      <c r="D5" s="229"/>
      <c r="E5" s="230"/>
      <c r="F5" s="75">
        <v>3</v>
      </c>
      <c r="G5" s="109">
        <v>28</v>
      </c>
    </row>
    <row r="6" spans="1:7" ht="17.25" customHeight="1" x14ac:dyDescent="0.2">
      <c r="A6" s="216"/>
      <c r="B6" s="224" t="s">
        <v>67</v>
      </c>
      <c r="C6" s="207" t="s">
        <v>68</v>
      </c>
      <c r="D6" s="207"/>
      <c r="E6" s="207"/>
      <c r="F6" s="75">
        <v>4</v>
      </c>
      <c r="G6" s="109"/>
    </row>
    <row r="7" spans="1:7" ht="25.5" customHeight="1" x14ac:dyDescent="0.2">
      <c r="A7" s="216"/>
      <c r="B7" s="235"/>
      <c r="C7" s="207" t="s">
        <v>69</v>
      </c>
      <c r="D7" s="207"/>
      <c r="E7" s="207"/>
      <c r="F7" s="75">
        <v>5</v>
      </c>
      <c r="G7" s="109">
        <v>2</v>
      </c>
    </row>
    <row r="8" spans="1:7" ht="18.75" customHeight="1" x14ac:dyDescent="0.2">
      <c r="A8" s="216"/>
      <c r="B8" s="235"/>
      <c r="C8" s="224" t="s">
        <v>70</v>
      </c>
      <c r="D8" s="207" t="s">
        <v>71</v>
      </c>
      <c r="E8" s="207"/>
      <c r="F8" s="75">
        <v>6</v>
      </c>
      <c r="G8" s="109">
        <v>3</v>
      </c>
    </row>
    <row r="9" spans="1:7" ht="18.75" customHeight="1" x14ac:dyDescent="0.2">
      <c r="A9" s="216"/>
      <c r="B9" s="235"/>
      <c r="C9" s="224"/>
      <c r="D9" s="207" t="s">
        <v>57</v>
      </c>
      <c r="E9" s="207"/>
      <c r="F9" s="75">
        <v>7</v>
      </c>
      <c r="G9" s="109">
        <v>8</v>
      </c>
    </row>
    <row r="10" spans="1:7" ht="18.75" customHeight="1" x14ac:dyDescent="0.2">
      <c r="A10" s="216"/>
      <c r="B10" s="235"/>
      <c r="C10" s="224"/>
      <c r="D10" s="207" t="s">
        <v>58</v>
      </c>
      <c r="E10" s="207"/>
      <c r="F10" s="75">
        <v>8</v>
      </c>
      <c r="G10" s="109">
        <v>1</v>
      </c>
    </row>
    <row r="11" spans="1:7" ht="18.75" customHeight="1" x14ac:dyDescent="0.2">
      <c r="A11" s="216"/>
      <c r="B11" s="208" t="s">
        <v>74</v>
      </c>
      <c r="C11" s="208"/>
      <c r="D11" s="208"/>
      <c r="E11" s="74" t="s">
        <v>75</v>
      </c>
      <c r="F11" s="75">
        <v>9</v>
      </c>
      <c r="G11" s="109">
        <v>4</v>
      </c>
    </row>
    <row r="12" spans="1:7" ht="19.5" customHeight="1" x14ac:dyDescent="0.2">
      <c r="A12" s="216"/>
      <c r="B12" s="208"/>
      <c r="C12" s="208"/>
      <c r="D12" s="208"/>
      <c r="E12" s="74" t="s">
        <v>76</v>
      </c>
      <c r="F12" s="75">
        <v>10</v>
      </c>
      <c r="G12" s="109">
        <v>4</v>
      </c>
    </row>
    <row r="13" spans="1:7" ht="23.25" customHeight="1" x14ac:dyDescent="0.2">
      <c r="A13" s="216"/>
      <c r="B13" s="234" t="s">
        <v>77</v>
      </c>
      <c r="C13" s="220" t="s">
        <v>78</v>
      </c>
      <c r="D13" s="221"/>
      <c r="E13" s="222"/>
      <c r="F13" s="75">
        <v>11</v>
      </c>
      <c r="G13" s="109">
        <v>3</v>
      </c>
    </row>
    <row r="14" spans="1:7" ht="12" customHeight="1" x14ac:dyDescent="0.2">
      <c r="A14" s="216"/>
      <c r="B14" s="234"/>
      <c r="C14" s="207" t="s">
        <v>79</v>
      </c>
      <c r="D14" s="207"/>
      <c r="E14" s="207"/>
      <c r="F14" s="75">
        <v>12</v>
      </c>
      <c r="G14" s="109">
        <v>69</v>
      </c>
    </row>
    <row r="15" spans="1:7" ht="12" customHeight="1" x14ac:dyDescent="0.2">
      <c r="A15" s="216"/>
      <c r="B15" s="234"/>
      <c r="C15" s="207" t="s">
        <v>85</v>
      </c>
      <c r="D15" s="207"/>
      <c r="E15" s="207"/>
      <c r="F15" s="75">
        <v>13</v>
      </c>
      <c r="G15" s="109">
        <v>8</v>
      </c>
    </row>
    <row r="16" spans="1:7" ht="12" customHeight="1" x14ac:dyDescent="0.2">
      <c r="A16" s="216"/>
      <c r="B16" s="234"/>
      <c r="C16" s="206" t="s">
        <v>80</v>
      </c>
      <c r="D16" s="206"/>
      <c r="E16" s="206"/>
      <c r="F16" s="75">
        <v>14</v>
      </c>
      <c r="G16" s="109"/>
    </row>
    <row r="17" spans="1:7" ht="12" customHeight="1" x14ac:dyDescent="0.2">
      <c r="A17" s="216"/>
      <c r="B17" s="234"/>
      <c r="C17" s="206" t="s">
        <v>81</v>
      </c>
      <c r="D17" s="206"/>
      <c r="E17" s="206"/>
      <c r="F17" s="75">
        <v>15</v>
      </c>
      <c r="G17" s="109">
        <v>5</v>
      </c>
    </row>
    <row r="18" spans="1:7" ht="12" customHeight="1" x14ac:dyDescent="0.2">
      <c r="A18" s="216"/>
      <c r="B18" s="234"/>
      <c r="C18" s="207" t="s">
        <v>82</v>
      </c>
      <c r="D18" s="207"/>
      <c r="E18" s="207"/>
      <c r="F18" s="75">
        <v>16</v>
      </c>
      <c r="G18" s="109">
        <v>48</v>
      </c>
    </row>
    <row r="19" spans="1:7" ht="12" customHeight="1" x14ac:dyDescent="0.2">
      <c r="A19" s="216"/>
      <c r="B19" s="234"/>
      <c r="C19" s="207" t="s">
        <v>83</v>
      </c>
      <c r="D19" s="207"/>
      <c r="E19" s="207"/>
      <c r="F19" s="75">
        <v>17</v>
      </c>
      <c r="G19" s="109">
        <v>20</v>
      </c>
    </row>
    <row r="20" spans="1:7" ht="12" customHeight="1" x14ac:dyDescent="0.2">
      <c r="A20" s="216"/>
      <c r="B20" s="234"/>
      <c r="C20" s="206" t="s">
        <v>84</v>
      </c>
      <c r="D20" s="206"/>
      <c r="E20" s="206"/>
      <c r="F20" s="75">
        <v>18</v>
      </c>
      <c r="G20" s="109">
        <v>251</v>
      </c>
    </row>
    <row r="21" spans="1:7" ht="12" customHeight="1" x14ac:dyDescent="0.2">
      <c r="A21" s="216"/>
      <c r="B21" s="209" t="s">
        <v>93</v>
      </c>
      <c r="C21" s="55" t="s">
        <v>86</v>
      </c>
      <c r="D21" s="56"/>
      <c r="E21" s="57"/>
      <c r="F21" s="75">
        <v>19</v>
      </c>
      <c r="G21" s="109">
        <v>18</v>
      </c>
    </row>
    <row r="22" spans="1:7" ht="12" customHeight="1" x14ac:dyDescent="0.2">
      <c r="A22" s="216"/>
      <c r="B22" s="210"/>
      <c r="C22" s="58" t="s">
        <v>87</v>
      </c>
      <c r="D22" s="59"/>
      <c r="E22" s="60"/>
      <c r="F22" s="75">
        <v>20</v>
      </c>
      <c r="G22" s="109">
        <v>9</v>
      </c>
    </row>
    <row r="23" spans="1:7" ht="12" customHeight="1" x14ac:dyDescent="0.2">
      <c r="A23" s="216"/>
      <c r="B23" s="210"/>
      <c r="C23" s="55" t="s">
        <v>88</v>
      </c>
      <c r="D23" s="56"/>
      <c r="E23" s="57"/>
      <c r="F23" s="75">
        <v>21</v>
      </c>
      <c r="G23" s="109">
        <v>10</v>
      </c>
    </row>
    <row r="24" spans="1:7" ht="12" customHeight="1" x14ac:dyDescent="0.2">
      <c r="A24" s="216"/>
      <c r="B24" s="210"/>
      <c r="C24" s="58" t="s">
        <v>89</v>
      </c>
      <c r="D24" s="59"/>
      <c r="E24" s="60"/>
      <c r="F24" s="75">
        <v>22</v>
      </c>
      <c r="G24" s="109">
        <v>3</v>
      </c>
    </row>
    <row r="25" spans="1:7" ht="12" customHeight="1" x14ac:dyDescent="0.2">
      <c r="A25" s="216"/>
      <c r="B25" s="210"/>
      <c r="C25" s="58" t="s">
        <v>90</v>
      </c>
      <c r="D25" s="59"/>
      <c r="E25" s="60"/>
      <c r="F25" s="75">
        <v>23</v>
      </c>
      <c r="G25" s="109"/>
    </row>
    <row r="26" spans="1:7" ht="12" customHeight="1" x14ac:dyDescent="0.2">
      <c r="A26" s="216"/>
      <c r="B26" s="210"/>
      <c r="C26" s="53" t="s">
        <v>91</v>
      </c>
      <c r="D26" s="54"/>
      <c r="E26" s="54"/>
      <c r="F26" s="75">
        <v>24</v>
      </c>
      <c r="G26" s="109"/>
    </row>
    <row r="27" spans="1:7" ht="12" customHeight="1" x14ac:dyDescent="0.2">
      <c r="A27" s="217"/>
      <c r="B27" s="211"/>
      <c r="C27" s="61" t="s">
        <v>92</v>
      </c>
      <c r="D27" s="62"/>
      <c r="E27" s="63"/>
      <c r="F27" s="75">
        <v>25</v>
      </c>
      <c r="G27" s="109"/>
    </row>
    <row r="28" spans="1:7" ht="27" customHeight="1" x14ac:dyDescent="0.2">
      <c r="A28" s="185" t="s">
        <v>59</v>
      </c>
      <c r="B28" s="225" t="s">
        <v>49</v>
      </c>
      <c r="C28" s="226"/>
      <c r="D28" s="226"/>
      <c r="E28" s="227"/>
      <c r="F28" s="75">
        <v>26</v>
      </c>
      <c r="G28" s="110"/>
    </row>
    <row r="29" spans="1:7" ht="12" customHeight="1" x14ac:dyDescent="0.2">
      <c r="A29" s="186"/>
      <c r="B29" s="232" t="s">
        <v>64</v>
      </c>
      <c r="C29" s="203" t="s">
        <v>50</v>
      </c>
      <c r="D29" s="204"/>
      <c r="E29" s="205"/>
      <c r="F29" s="75">
        <v>27</v>
      </c>
      <c r="G29" s="110"/>
    </row>
    <row r="30" spans="1:7" ht="12" customHeight="1" x14ac:dyDescent="0.2">
      <c r="A30" s="186"/>
      <c r="B30" s="232"/>
      <c r="C30" s="198" t="s">
        <v>51</v>
      </c>
      <c r="D30" s="199" t="s">
        <v>52</v>
      </c>
      <c r="E30" s="201"/>
      <c r="F30" s="75">
        <v>28</v>
      </c>
      <c r="G30" s="110"/>
    </row>
    <row r="31" spans="1:7" ht="12" customHeight="1" x14ac:dyDescent="0.2">
      <c r="A31" s="186"/>
      <c r="B31" s="232"/>
      <c r="C31" s="198"/>
      <c r="D31" s="199" t="s">
        <v>53</v>
      </c>
      <c r="E31" s="201"/>
      <c r="F31" s="75">
        <v>29</v>
      </c>
      <c r="G31" s="110"/>
    </row>
    <row r="32" spans="1:7" ht="12" customHeight="1" x14ac:dyDescent="0.2">
      <c r="A32" s="186"/>
      <c r="B32" s="232"/>
      <c r="C32" s="199" t="s">
        <v>54</v>
      </c>
      <c r="D32" s="200"/>
      <c r="E32" s="201"/>
      <c r="F32" s="75">
        <v>30</v>
      </c>
      <c r="G32" s="110"/>
    </row>
    <row r="33" spans="1:8" ht="12" customHeight="1" x14ac:dyDescent="0.2">
      <c r="A33" s="186"/>
      <c r="B33" s="232"/>
      <c r="C33" s="199" t="s">
        <v>55</v>
      </c>
      <c r="D33" s="200"/>
      <c r="E33" s="201"/>
      <c r="F33" s="75">
        <v>31</v>
      </c>
      <c r="G33" s="110"/>
    </row>
    <row r="34" spans="1:8" ht="12" customHeight="1" x14ac:dyDescent="0.2">
      <c r="A34" s="186"/>
      <c r="B34" s="232" t="s">
        <v>65</v>
      </c>
      <c r="C34" s="199" t="s">
        <v>56</v>
      </c>
      <c r="D34" s="200"/>
      <c r="E34" s="201"/>
      <c r="F34" s="75">
        <v>32</v>
      </c>
      <c r="G34" s="110"/>
    </row>
    <row r="35" spans="1:8" ht="12" customHeight="1" x14ac:dyDescent="0.2">
      <c r="A35" s="186"/>
      <c r="B35" s="232"/>
      <c r="C35" s="199" t="s">
        <v>57</v>
      </c>
      <c r="D35" s="200"/>
      <c r="E35" s="201"/>
      <c r="F35" s="75">
        <v>33</v>
      </c>
      <c r="G35" s="110"/>
    </row>
    <row r="36" spans="1:8" ht="12" customHeight="1" x14ac:dyDescent="0.2">
      <c r="A36" s="186"/>
      <c r="B36" s="232"/>
      <c r="C36" s="199" t="s">
        <v>58</v>
      </c>
      <c r="D36" s="200"/>
      <c r="E36" s="201"/>
      <c r="F36" s="75">
        <v>34</v>
      </c>
      <c r="G36" s="110"/>
    </row>
    <row r="37" spans="1:8" ht="12" customHeight="1" x14ac:dyDescent="0.2">
      <c r="A37" s="186"/>
      <c r="B37" s="212" t="s">
        <v>66</v>
      </c>
      <c r="C37" s="213"/>
      <c r="D37" s="213"/>
      <c r="E37" s="214"/>
      <c r="F37" s="75">
        <v>35</v>
      </c>
      <c r="G37" s="111">
        <f>SUM(G38:G42)</f>
        <v>0</v>
      </c>
      <c r="H37" s="51"/>
    </row>
    <row r="38" spans="1:8" ht="12" customHeight="1" x14ac:dyDescent="0.2">
      <c r="A38" s="186"/>
      <c r="B38" s="188" t="s">
        <v>135</v>
      </c>
      <c r="C38" s="191" t="s">
        <v>136</v>
      </c>
      <c r="D38" s="192"/>
      <c r="E38" s="193"/>
      <c r="F38" s="75">
        <v>36</v>
      </c>
      <c r="G38" s="110"/>
      <c r="H38" s="51"/>
    </row>
    <row r="39" spans="1:8" ht="12" customHeight="1" x14ac:dyDescent="0.2">
      <c r="A39" s="186"/>
      <c r="B39" s="189"/>
      <c r="C39" s="191" t="s">
        <v>137</v>
      </c>
      <c r="D39" s="192"/>
      <c r="E39" s="193"/>
      <c r="F39" s="75">
        <v>37</v>
      </c>
      <c r="G39" s="110"/>
      <c r="H39" s="51"/>
    </row>
    <row r="40" spans="1:8" ht="12" customHeight="1" x14ac:dyDescent="0.2">
      <c r="A40" s="186"/>
      <c r="B40" s="189"/>
      <c r="C40" s="191" t="s">
        <v>138</v>
      </c>
      <c r="D40" s="192"/>
      <c r="E40" s="193"/>
      <c r="F40" s="75">
        <v>38</v>
      </c>
      <c r="G40" s="110"/>
      <c r="H40" s="51"/>
    </row>
    <row r="41" spans="1:8" ht="12" customHeight="1" x14ac:dyDescent="0.2">
      <c r="A41" s="186"/>
      <c r="B41" s="189"/>
      <c r="C41" s="191" t="s">
        <v>139</v>
      </c>
      <c r="D41" s="192"/>
      <c r="E41" s="193"/>
      <c r="F41" s="75">
        <v>39</v>
      </c>
      <c r="G41" s="110"/>
      <c r="H41" s="51"/>
    </row>
    <row r="42" spans="1:8" ht="12" customHeight="1" x14ac:dyDescent="0.2">
      <c r="A42" s="187"/>
      <c r="B42" s="190"/>
      <c r="C42" s="191" t="s">
        <v>181</v>
      </c>
      <c r="D42" s="192"/>
      <c r="E42" s="193"/>
      <c r="F42" s="75">
        <v>40</v>
      </c>
      <c r="G42" s="110"/>
      <c r="H42" s="51"/>
    </row>
    <row r="43" spans="1:8" ht="24.75" customHeight="1" x14ac:dyDescent="0.2">
      <c r="A43" s="185" t="s">
        <v>60</v>
      </c>
      <c r="B43" s="233" t="s">
        <v>49</v>
      </c>
      <c r="C43" s="233"/>
      <c r="D43" s="233"/>
      <c r="E43" s="233"/>
      <c r="F43" s="75">
        <v>41</v>
      </c>
      <c r="G43" s="110">
        <v>47</v>
      </c>
    </row>
    <row r="44" spans="1:8" ht="12" customHeight="1" x14ac:dyDescent="0.2">
      <c r="A44" s="186"/>
      <c r="B44" s="232" t="s">
        <v>64</v>
      </c>
      <c r="C44" s="238" t="s">
        <v>50</v>
      </c>
      <c r="D44" s="238"/>
      <c r="E44" s="238"/>
      <c r="F44" s="75">
        <v>42</v>
      </c>
      <c r="G44" s="110">
        <v>10</v>
      </c>
    </row>
    <row r="45" spans="1:8" ht="12" customHeight="1" x14ac:dyDescent="0.2">
      <c r="A45" s="186"/>
      <c r="B45" s="232"/>
      <c r="C45" s="198" t="s">
        <v>51</v>
      </c>
      <c r="D45" s="202" t="s">
        <v>52</v>
      </c>
      <c r="E45" s="202"/>
      <c r="F45" s="75">
        <v>43</v>
      </c>
      <c r="G45" s="110">
        <v>8</v>
      </c>
    </row>
    <row r="46" spans="1:8" ht="12" customHeight="1" x14ac:dyDescent="0.2">
      <c r="A46" s="186"/>
      <c r="B46" s="232"/>
      <c r="C46" s="198"/>
      <c r="D46" s="202" t="s">
        <v>53</v>
      </c>
      <c r="E46" s="202"/>
      <c r="F46" s="75">
        <v>44</v>
      </c>
      <c r="G46" s="110">
        <v>2</v>
      </c>
    </row>
    <row r="47" spans="1:8" ht="12" customHeight="1" x14ac:dyDescent="0.2">
      <c r="A47" s="186"/>
      <c r="B47" s="232"/>
      <c r="C47" s="202" t="s">
        <v>54</v>
      </c>
      <c r="D47" s="202"/>
      <c r="E47" s="202"/>
      <c r="F47" s="75">
        <v>45</v>
      </c>
      <c r="G47" s="110"/>
    </row>
    <row r="48" spans="1:8" ht="12" customHeight="1" x14ac:dyDescent="0.2">
      <c r="A48" s="186"/>
      <c r="B48" s="232"/>
      <c r="C48" s="202" t="s">
        <v>55</v>
      </c>
      <c r="D48" s="202"/>
      <c r="E48" s="202"/>
      <c r="F48" s="75">
        <v>46</v>
      </c>
      <c r="G48" s="110">
        <v>1</v>
      </c>
    </row>
    <row r="49" spans="1:7" ht="12" customHeight="1" x14ac:dyDescent="0.2">
      <c r="A49" s="186"/>
      <c r="B49" s="232" t="s">
        <v>65</v>
      </c>
      <c r="C49" s="202" t="s">
        <v>56</v>
      </c>
      <c r="D49" s="202"/>
      <c r="E49" s="202"/>
      <c r="F49" s="75">
        <v>47</v>
      </c>
      <c r="G49" s="110">
        <v>1</v>
      </c>
    </row>
    <row r="50" spans="1:7" ht="12" customHeight="1" x14ac:dyDescent="0.2">
      <c r="A50" s="186"/>
      <c r="B50" s="232"/>
      <c r="C50" s="202" t="s">
        <v>57</v>
      </c>
      <c r="D50" s="202"/>
      <c r="E50" s="202"/>
      <c r="F50" s="75">
        <v>48</v>
      </c>
      <c r="G50" s="110"/>
    </row>
    <row r="51" spans="1:7" ht="12" customHeight="1" x14ac:dyDescent="0.2">
      <c r="A51" s="186"/>
      <c r="B51" s="232"/>
      <c r="C51" s="202" t="s">
        <v>58</v>
      </c>
      <c r="D51" s="202"/>
      <c r="E51" s="202"/>
      <c r="F51" s="75">
        <v>49</v>
      </c>
      <c r="G51" s="110"/>
    </row>
    <row r="52" spans="1:7" ht="12" customHeight="1" x14ac:dyDescent="0.2">
      <c r="A52" s="186"/>
      <c r="B52" s="237" t="s">
        <v>66</v>
      </c>
      <c r="C52" s="237"/>
      <c r="D52" s="237"/>
      <c r="E52" s="237"/>
      <c r="F52" s="75">
        <v>50</v>
      </c>
      <c r="G52" s="110">
        <f>SUM(G53:G57)</f>
        <v>1</v>
      </c>
    </row>
    <row r="53" spans="1:7" ht="12" customHeight="1" x14ac:dyDescent="0.2">
      <c r="A53" s="186"/>
      <c r="B53" s="188" t="s">
        <v>135</v>
      </c>
      <c r="C53" s="197" t="s">
        <v>136</v>
      </c>
      <c r="D53" s="197"/>
      <c r="E53" s="197"/>
      <c r="F53" s="75">
        <v>51</v>
      </c>
      <c r="G53" s="110"/>
    </row>
    <row r="54" spans="1:7" ht="12" customHeight="1" x14ac:dyDescent="0.2">
      <c r="A54" s="186"/>
      <c r="B54" s="189"/>
      <c r="C54" s="197" t="s">
        <v>137</v>
      </c>
      <c r="D54" s="197"/>
      <c r="E54" s="197"/>
      <c r="F54" s="75">
        <v>52</v>
      </c>
      <c r="G54" s="110"/>
    </row>
    <row r="55" spans="1:7" ht="12" customHeight="1" x14ac:dyDescent="0.2">
      <c r="A55" s="186"/>
      <c r="B55" s="189"/>
      <c r="C55" s="197" t="s">
        <v>138</v>
      </c>
      <c r="D55" s="197"/>
      <c r="E55" s="197"/>
      <c r="F55" s="75">
        <v>53</v>
      </c>
      <c r="G55" s="110"/>
    </row>
    <row r="56" spans="1:7" ht="12" customHeight="1" x14ac:dyDescent="0.2">
      <c r="A56" s="186"/>
      <c r="B56" s="189"/>
      <c r="C56" s="197" t="s">
        <v>139</v>
      </c>
      <c r="D56" s="197"/>
      <c r="E56" s="197"/>
      <c r="F56" s="75">
        <v>54</v>
      </c>
      <c r="G56" s="110"/>
    </row>
    <row r="57" spans="1:7" ht="18.75" x14ac:dyDescent="0.3">
      <c r="A57" s="187"/>
      <c r="B57" s="190"/>
      <c r="C57" s="194" t="s">
        <v>181</v>
      </c>
      <c r="D57" s="195"/>
      <c r="E57" s="196"/>
      <c r="F57" s="97">
        <v>55</v>
      </c>
      <c r="G57" s="112">
        <v>1</v>
      </c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A3:A27"/>
    <mergeCell ref="C4:E4"/>
    <mergeCell ref="C13:E13"/>
    <mergeCell ref="D10:E10"/>
    <mergeCell ref="C19:E19"/>
    <mergeCell ref="C15:E15"/>
    <mergeCell ref="C16:E16"/>
    <mergeCell ref="C7:E7"/>
    <mergeCell ref="C35:E35"/>
    <mergeCell ref="B11:D12"/>
    <mergeCell ref="C20:E20"/>
    <mergeCell ref="B21:B27"/>
    <mergeCell ref="C36:E36"/>
    <mergeCell ref="B37:E37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Куйбишевський районний суд Запорізької області, 
Початок періоду: 01.01.2019, Кінець періоду: 31.12.2019&amp;L24EA936C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4"/>
  <sheetViews>
    <sheetView view="pageBreakPreview" zoomScaleNormal="100" zoomScaleSheetLayoutView="100" workbookViewId="0">
      <selection activeCell="I68" sqref="I68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5.28515625" style="1" customWidth="1"/>
    <col min="10" max="16384" width="9.140625" style="1"/>
  </cols>
  <sheetData>
    <row r="1" spans="1:13" ht="15" customHeight="1" x14ac:dyDescent="0.25">
      <c r="A1" s="236" t="s">
        <v>143</v>
      </c>
      <c r="B1" s="236"/>
      <c r="C1" s="236"/>
      <c r="D1" s="236"/>
      <c r="E1" s="44"/>
      <c r="F1" s="44"/>
      <c r="G1" s="44"/>
      <c r="H1" s="44"/>
      <c r="I1" s="11"/>
    </row>
    <row r="2" spans="1:13" ht="18.75" customHeight="1" x14ac:dyDescent="0.2">
      <c r="A2" s="258" t="s">
        <v>4</v>
      </c>
      <c r="B2" s="259"/>
      <c r="C2" s="259"/>
      <c r="D2" s="259"/>
      <c r="E2" s="259"/>
      <c r="F2" s="259"/>
      <c r="G2" s="260"/>
      <c r="H2" s="12" t="s">
        <v>38</v>
      </c>
      <c r="I2" s="12" t="s">
        <v>5</v>
      </c>
    </row>
    <row r="3" spans="1:13" ht="15" customHeight="1" x14ac:dyDescent="0.2">
      <c r="A3" s="242" t="s">
        <v>42</v>
      </c>
      <c r="B3" s="246" t="s">
        <v>146</v>
      </c>
      <c r="C3" s="247"/>
      <c r="D3" s="247"/>
      <c r="E3" s="247"/>
      <c r="F3" s="247"/>
      <c r="G3" s="248"/>
      <c r="H3" s="14">
        <v>1</v>
      </c>
      <c r="I3" s="109">
        <v>118</v>
      </c>
    </row>
    <row r="4" spans="1:13" ht="14.25" customHeight="1" x14ac:dyDescent="0.2">
      <c r="A4" s="242"/>
      <c r="B4" s="243" t="s">
        <v>1</v>
      </c>
      <c r="C4" s="252" t="s">
        <v>140</v>
      </c>
      <c r="D4" s="253"/>
      <c r="E4" s="253"/>
      <c r="F4" s="253"/>
      <c r="G4" s="254"/>
      <c r="H4" s="14">
        <v>2</v>
      </c>
      <c r="I4" s="109">
        <v>87</v>
      </c>
    </row>
    <row r="5" spans="1:13" ht="14.25" customHeight="1" x14ac:dyDescent="0.2">
      <c r="A5" s="242"/>
      <c r="B5" s="244"/>
      <c r="C5" s="249" t="s">
        <v>141</v>
      </c>
      <c r="D5" s="250"/>
      <c r="E5" s="250"/>
      <c r="F5" s="250"/>
      <c r="G5" s="251"/>
      <c r="H5" s="14">
        <v>3</v>
      </c>
      <c r="I5" s="109">
        <v>35</v>
      </c>
    </row>
    <row r="6" spans="1:13" ht="14.25" customHeight="1" x14ac:dyDescent="0.2">
      <c r="A6" s="242"/>
      <c r="B6" s="244"/>
      <c r="C6" s="252" t="s">
        <v>8</v>
      </c>
      <c r="D6" s="253"/>
      <c r="E6" s="253"/>
      <c r="F6" s="253"/>
      <c r="G6" s="254"/>
      <c r="H6" s="14">
        <v>4</v>
      </c>
      <c r="I6" s="109"/>
    </row>
    <row r="7" spans="1:13" ht="14.25" customHeight="1" x14ac:dyDescent="0.2">
      <c r="A7" s="242"/>
      <c r="B7" s="244"/>
      <c r="C7" s="252" t="s">
        <v>7</v>
      </c>
      <c r="D7" s="253"/>
      <c r="E7" s="253"/>
      <c r="F7" s="253"/>
      <c r="G7" s="254"/>
      <c r="H7" s="14">
        <v>5</v>
      </c>
      <c r="I7" s="109">
        <v>26</v>
      </c>
    </row>
    <row r="8" spans="1:13" ht="14.25" customHeight="1" x14ac:dyDescent="0.2">
      <c r="A8" s="242"/>
      <c r="B8" s="244"/>
      <c r="C8" s="252" t="s">
        <v>9</v>
      </c>
      <c r="D8" s="253"/>
      <c r="E8" s="253"/>
      <c r="F8" s="253"/>
      <c r="G8" s="254"/>
      <c r="H8" s="14">
        <v>6</v>
      </c>
      <c r="I8" s="109"/>
    </row>
    <row r="9" spans="1:13" ht="14.25" customHeight="1" x14ac:dyDescent="0.2">
      <c r="A9" s="242"/>
      <c r="B9" s="245"/>
      <c r="C9" s="252" t="s">
        <v>10</v>
      </c>
      <c r="D9" s="253"/>
      <c r="E9" s="253"/>
      <c r="F9" s="253"/>
      <c r="G9" s="254"/>
      <c r="H9" s="14">
        <v>7</v>
      </c>
      <c r="I9" s="109">
        <v>5</v>
      </c>
    </row>
    <row r="10" spans="1:13" ht="15" customHeight="1" x14ac:dyDescent="0.2">
      <c r="A10" s="242"/>
      <c r="B10" s="239" t="s">
        <v>145</v>
      </c>
      <c r="C10" s="240"/>
      <c r="D10" s="240"/>
      <c r="E10" s="240"/>
      <c r="F10" s="240"/>
      <c r="G10" s="241"/>
      <c r="H10" s="14">
        <v>8</v>
      </c>
      <c r="I10" s="109"/>
      <c r="K10" s="2"/>
      <c r="L10" s="2"/>
      <c r="M10" s="3"/>
    </row>
    <row r="11" spans="1:13" ht="15" customHeight="1" x14ac:dyDescent="0.2">
      <c r="A11" s="242"/>
      <c r="B11" s="239" t="s">
        <v>39</v>
      </c>
      <c r="C11" s="240"/>
      <c r="D11" s="240"/>
      <c r="E11" s="240"/>
      <c r="F11" s="240"/>
      <c r="G11" s="241"/>
      <c r="H11" s="14">
        <v>9</v>
      </c>
      <c r="I11" s="109"/>
      <c r="K11" s="2"/>
      <c r="L11" s="2"/>
      <c r="M11" s="3"/>
    </row>
    <row r="12" spans="1:13" ht="15" customHeight="1" x14ac:dyDescent="0.2">
      <c r="A12" s="242"/>
      <c r="B12" s="239" t="s">
        <v>40</v>
      </c>
      <c r="C12" s="240"/>
      <c r="D12" s="240"/>
      <c r="E12" s="240"/>
      <c r="F12" s="240"/>
      <c r="G12" s="241"/>
      <c r="H12" s="14">
        <v>10</v>
      </c>
      <c r="I12" s="109">
        <v>1</v>
      </c>
      <c r="K12" s="2"/>
      <c r="L12" s="2"/>
      <c r="M12" s="3"/>
    </row>
    <row r="13" spans="1:13" ht="15" customHeight="1" x14ac:dyDescent="0.2">
      <c r="A13" s="242"/>
      <c r="B13" s="239" t="s">
        <v>175</v>
      </c>
      <c r="C13" s="240"/>
      <c r="D13" s="240"/>
      <c r="E13" s="240"/>
      <c r="F13" s="240"/>
      <c r="G13" s="241"/>
      <c r="H13" s="14">
        <v>11</v>
      </c>
      <c r="I13" s="109"/>
      <c r="K13" s="2"/>
      <c r="L13" s="2"/>
      <c r="M13" s="3"/>
    </row>
    <row r="14" spans="1:13" ht="15" customHeight="1" x14ac:dyDescent="0.2">
      <c r="A14" s="242"/>
      <c r="B14" s="255" t="s">
        <v>6</v>
      </c>
      <c r="C14" s="256"/>
      <c r="D14" s="256"/>
      <c r="E14" s="256"/>
      <c r="F14" s="256"/>
      <c r="G14" s="257"/>
      <c r="H14" s="14">
        <v>12</v>
      </c>
      <c r="I14" s="109"/>
      <c r="K14" s="2"/>
      <c r="L14" s="2"/>
      <c r="M14" s="3"/>
    </row>
    <row r="15" spans="1:13" ht="15" customHeight="1" x14ac:dyDescent="0.2">
      <c r="A15" s="242"/>
      <c r="B15" s="255" t="s">
        <v>41</v>
      </c>
      <c r="C15" s="256"/>
      <c r="D15" s="256"/>
      <c r="E15" s="256"/>
      <c r="F15" s="256"/>
      <c r="G15" s="257"/>
      <c r="H15" s="14">
        <v>13</v>
      </c>
      <c r="I15" s="109"/>
      <c r="K15" s="2"/>
      <c r="L15" s="2"/>
      <c r="M15" s="3"/>
    </row>
    <row r="16" spans="1:13" ht="15" customHeight="1" x14ac:dyDescent="0.2">
      <c r="A16" s="242"/>
      <c r="B16" s="261" t="s">
        <v>158</v>
      </c>
      <c r="C16" s="262"/>
      <c r="D16" s="262"/>
      <c r="E16" s="262"/>
      <c r="F16" s="262"/>
      <c r="G16" s="263"/>
      <c r="H16" s="14">
        <v>14</v>
      </c>
      <c r="I16" s="109"/>
      <c r="K16" s="2"/>
      <c r="L16" s="2"/>
      <c r="M16" s="3"/>
    </row>
    <row r="17" spans="1:13" ht="15" customHeight="1" x14ac:dyDescent="0.2">
      <c r="A17" s="242"/>
      <c r="B17" s="261" t="s">
        <v>167</v>
      </c>
      <c r="C17" s="262"/>
      <c r="D17" s="262"/>
      <c r="E17" s="262"/>
      <c r="F17" s="262"/>
      <c r="G17" s="263"/>
      <c r="H17" s="14">
        <v>15</v>
      </c>
      <c r="I17" s="109">
        <v>1</v>
      </c>
      <c r="K17" s="2"/>
      <c r="L17" s="2"/>
      <c r="M17" s="3"/>
    </row>
    <row r="18" spans="1:13" ht="15" customHeight="1" x14ac:dyDescent="0.2">
      <c r="A18" s="242"/>
      <c r="B18" s="239" t="s">
        <v>147</v>
      </c>
      <c r="C18" s="240"/>
      <c r="D18" s="240"/>
      <c r="E18" s="240"/>
      <c r="F18" s="240"/>
      <c r="G18" s="241"/>
      <c r="H18" s="14">
        <v>16</v>
      </c>
      <c r="I18" s="109"/>
      <c r="K18" s="2"/>
      <c r="L18" s="2"/>
      <c r="M18" s="3"/>
    </row>
    <row r="19" spans="1:13" ht="15" customHeight="1" x14ac:dyDescent="0.2">
      <c r="A19" s="242"/>
      <c r="B19" s="239" t="s">
        <v>148</v>
      </c>
      <c r="C19" s="240"/>
      <c r="D19" s="240"/>
      <c r="E19" s="240"/>
      <c r="F19" s="240"/>
      <c r="G19" s="241"/>
      <c r="H19" s="14">
        <v>17</v>
      </c>
      <c r="I19" s="109">
        <v>37</v>
      </c>
      <c r="K19" s="4"/>
      <c r="L19" s="4"/>
      <c r="M19" s="3"/>
    </row>
    <row r="20" spans="1:13" ht="15" customHeight="1" x14ac:dyDescent="0.2">
      <c r="A20" s="242"/>
      <c r="B20" s="239" t="s">
        <v>149</v>
      </c>
      <c r="C20" s="240"/>
      <c r="D20" s="240"/>
      <c r="E20" s="240"/>
      <c r="F20" s="240"/>
      <c r="G20" s="241"/>
      <c r="H20" s="14">
        <v>18</v>
      </c>
      <c r="I20" s="109">
        <v>257</v>
      </c>
      <c r="K20" s="4"/>
      <c r="L20" s="4"/>
      <c r="M20" s="3"/>
    </row>
    <row r="21" spans="1:13" ht="15" customHeight="1" x14ac:dyDescent="0.2">
      <c r="A21" s="242"/>
      <c r="B21" s="239" t="s">
        <v>150</v>
      </c>
      <c r="C21" s="240"/>
      <c r="D21" s="240"/>
      <c r="E21" s="240"/>
      <c r="F21" s="240"/>
      <c r="G21" s="241"/>
      <c r="H21" s="14">
        <v>19</v>
      </c>
      <c r="I21" s="109">
        <v>16</v>
      </c>
      <c r="K21" s="5"/>
    </row>
    <row r="22" spans="1:13" ht="15" customHeight="1" x14ac:dyDescent="0.2">
      <c r="A22" s="242"/>
      <c r="B22" s="239" t="s">
        <v>151</v>
      </c>
      <c r="C22" s="240"/>
      <c r="D22" s="240"/>
      <c r="E22" s="240"/>
      <c r="F22" s="240"/>
      <c r="G22" s="241"/>
      <c r="H22" s="14">
        <v>20</v>
      </c>
      <c r="I22" s="109">
        <v>3</v>
      </c>
      <c r="K22" s="5"/>
    </row>
    <row r="23" spans="1:13" ht="15" customHeight="1" x14ac:dyDescent="0.2">
      <c r="A23" s="242"/>
      <c r="B23" s="239" t="s">
        <v>205</v>
      </c>
      <c r="C23" s="240"/>
      <c r="D23" s="240"/>
      <c r="E23" s="240"/>
      <c r="F23" s="240"/>
      <c r="G23" s="241"/>
      <c r="H23" s="14">
        <v>21</v>
      </c>
      <c r="I23" s="109"/>
      <c r="K23" s="5"/>
    </row>
    <row r="24" spans="1:13" ht="26.25" customHeight="1" x14ac:dyDescent="0.2">
      <c r="A24" s="242"/>
      <c r="B24" s="228" t="s">
        <v>169</v>
      </c>
      <c r="C24" s="229"/>
      <c r="D24" s="229"/>
      <c r="E24" s="229"/>
      <c r="F24" s="229"/>
      <c r="G24" s="230"/>
      <c r="H24" s="14">
        <v>22</v>
      </c>
      <c r="I24" s="109"/>
      <c r="K24" s="5"/>
    </row>
    <row r="25" spans="1:13" ht="16.5" customHeight="1" x14ac:dyDescent="0.2">
      <c r="A25" s="242" t="s">
        <v>59</v>
      </c>
      <c r="B25" s="265" t="s">
        <v>153</v>
      </c>
      <c r="C25" s="265"/>
      <c r="D25" s="267" t="s">
        <v>96</v>
      </c>
      <c r="E25" s="268"/>
      <c r="F25" s="268"/>
      <c r="G25" s="269"/>
      <c r="H25" s="14">
        <v>23</v>
      </c>
      <c r="I25" s="109"/>
      <c r="K25" s="5"/>
    </row>
    <row r="26" spans="1:13" ht="16.5" customHeight="1" x14ac:dyDescent="0.2">
      <c r="A26" s="242"/>
      <c r="B26" s="265"/>
      <c r="C26" s="265"/>
      <c r="D26" s="267" t="s">
        <v>97</v>
      </c>
      <c r="E26" s="268"/>
      <c r="F26" s="268"/>
      <c r="G26" s="269"/>
      <c r="H26" s="14">
        <v>24</v>
      </c>
      <c r="I26" s="109">
        <v>2</v>
      </c>
      <c r="K26" s="5"/>
    </row>
    <row r="27" spans="1:13" ht="16.5" customHeight="1" x14ac:dyDescent="0.2">
      <c r="A27" s="242"/>
      <c r="B27" s="265"/>
      <c r="C27" s="265"/>
      <c r="D27" s="267" t="s">
        <v>98</v>
      </c>
      <c r="E27" s="268"/>
      <c r="F27" s="268"/>
      <c r="G27" s="269"/>
      <c r="H27" s="14">
        <v>25</v>
      </c>
      <c r="I27" s="109">
        <v>6</v>
      </c>
      <c r="K27" s="5"/>
    </row>
    <row r="28" spans="1:13" ht="14.25" customHeight="1" x14ac:dyDescent="0.2">
      <c r="A28" s="242"/>
      <c r="B28" s="266" t="s">
        <v>95</v>
      </c>
      <c r="C28" s="266"/>
      <c r="D28" s="225" t="s">
        <v>61</v>
      </c>
      <c r="E28" s="226"/>
      <c r="F28" s="226"/>
      <c r="G28" s="227"/>
      <c r="H28" s="14">
        <v>26</v>
      </c>
      <c r="I28" s="113">
        <v>13</v>
      </c>
      <c r="K28" s="5"/>
    </row>
    <row r="29" spans="1:13" ht="14.25" customHeight="1" x14ac:dyDescent="0.2">
      <c r="A29" s="242"/>
      <c r="B29" s="266"/>
      <c r="C29" s="266"/>
      <c r="D29" s="225" t="s">
        <v>62</v>
      </c>
      <c r="E29" s="226"/>
      <c r="F29" s="226"/>
      <c r="G29" s="227"/>
      <c r="H29" s="14">
        <v>27</v>
      </c>
      <c r="I29" s="113"/>
      <c r="K29" s="5"/>
    </row>
    <row r="30" spans="1:13" ht="14.25" customHeight="1" x14ac:dyDescent="0.2">
      <c r="A30" s="242"/>
      <c r="B30" s="266"/>
      <c r="C30" s="266"/>
      <c r="D30" s="278" t="s">
        <v>118</v>
      </c>
      <c r="E30" s="279"/>
      <c r="F30" s="279"/>
      <c r="G30" s="280"/>
      <c r="H30" s="14">
        <v>28</v>
      </c>
      <c r="I30" s="113"/>
      <c r="K30" s="5"/>
    </row>
    <row r="31" spans="1:13" ht="16.5" customHeight="1" x14ac:dyDescent="0.2">
      <c r="A31" s="242"/>
      <c r="B31" s="266" t="s">
        <v>112</v>
      </c>
      <c r="C31" s="266"/>
      <c r="D31" s="271" t="s">
        <v>113</v>
      </c>
      <c r="E31" s="272"/>
      <c r="F31" s="272"/>
      <c r="G31" s="273"/>
      <c r="H31" s="14">
        <v>29</v>
      </c>
      <c r="I31" s="113"/>
      <c r="K31" s="5"/>
    </row>
    <row r="32" spans="1:13" ht="16.5" customHeight="1" x14ac:dyDescent="0.2">
      <c r="A32" s="242"/>
      <c r="B32" s="266"/>
      <c r="C32" s="266"/>
      <c r="D32" s="271" t="s">
        <v>114</v>
      </c>
      <c r="E32" s="272"/>
      <c r="F32" s="272"/>
      <c r="G32" s="273"/>
      <c r="H32" s="14">
        <v>30</v>
      </c>
      <c r="I32" s="113"/>
      <c r="K32" s="5"/>
    </row>
    <row r="33" spans="1:11" ht="15" customHeight="1" x14ac:dyDescent="0.2">
      <c r="A33" s="242"/>
      <c r="B33" s="274" t="s">
        <v>152</v>
      </c>
      <c r="C33" s="275"/>
      <c r="D33" s="275"/>
      <c r="E33" s="275"/>
      <c r="F33" s="275"/>
      <c r="G33" s="276"/>
      <c r="H33" s="14">
        <v>31</v>
      </c>
      <c r="I33" s="113"/>
      <c r="K33" s="5"/>
    </row>
    <row r="34" spans="1:11" ht="15" customHeight="1" x14ac:dyDescent="0.2">
      <c r="A34" s="242"/>
      <c r="B34" s="239" t="s">
        <v>148</v>
      </c>
      <c r="C34" s="240"/>
      <c r="D34" s="240"/>
      <c r="E34" s="240"/>
      <c r="F34" s="240"/>
      <c r="G34" s="241"/>
      <c r="H34" s="14">
        <v>32</v>
      </c>
      <c r="I34" s="113"/>
      <c r="K34" s="5"/>
    </row>
    <row r="35" spans="1:11" ht="15" customHeight="1" x14ac:dyDescent="0.2">
      <c r="A35" s="242"/>
      <c r="B35" s="239" t="s">
        <v>149</v>
      </c>
      <c r="C35" s="240"/>
      <c r="D35" s="240"/>
      <c r="E35" s="240"/>
      <c r="F35" s="240"/>
      <c r="G35" s="241"/>
      <c r="H35" s="14">
        <v>33</v>
      </c>
      <c r="I35" s="113">
        <v>1</v>
      </c>
      <c r="K35" s="5"/>
    </row>
    <row r="36" spans="1:11" ht="27" customHeight="1" x14ac:dyDescent="0.2">
      <c r="A36" s="242"/>
      <c r="B36" s="228" t="s">
        <v>168</v>
      </c>
      <c r="C36" s="229"/>
      <c r="D36" s="229"/>
      <c r="E36" s="229"/>
      <c r="F36" s="229"/>
      <c r="G36" s="230"/>
      <c r="H36" s="14">
        <v>34</v>
      </c>
      <c r="I36" s="113"/>
      <c r="K36" s="5"/>
    </row>
    <row r="37" spans="1:11" ht="15" customHeight="1" x14ac:dyDescent="0.2">
      <c r="A37" s="270" t="s">
        <v>115</v>
      </c>
      <c r="B37" s="239" t="s">
        <v>160</v>
      </c>
      <c r="C37" s="240"/>
      <c r="D37" s="240"/>
      <c r="E37" s="240"/>
      <c r="F37" s="240"/>
      <c r="G37" s="241"/>
      <c r="H37" s="14">
        <v>35</v>
      </c>
      <c r="I37" s="113">
        <v>206</v>
      </c>
      <c r="K37" s="5"/>
    </row>
    <row r="38" spans="1:11" ht="15" customHeight="1" x14ac:dyDescent="0.2">
      <c r="A38" s="270"/>
      <c r="B38" s="266" t="s">
        <v>95</v>
      </c>
      <c r="C38" s="266"/>
      <c r="D38" s="225" t="s">
        <v>61</v>
      </c>
      <c r="E38" s="226"/>
      <c r="F38" s="226"/>
      <c r="G38" s="227"/>
      <c r="H38" s="14">
        <v>36</v>
      </c>
      <c r="I38" s="113">
        <v>560</v>
      </c>
    </row>
    <row r="39" spans="1:11" ht="15" customHeight="1" x14ac:dyDescent="0.2">
      <c r="A39" s="270"/>
      <c r="B39" s="266"/>
      <c r="C39" s="266"/>
      <c r="D39" s="225" t="s">
        <v>62</v>
      </c>
      <c r="E39" s="226"/>
      <c r="F39" s="226"/>
      <c r="G39" s="227"/>
      <c r="H39" s="14">
        <v>37</v>
      </c>
      <c r="I39" s="113">
        <v>357</v>
      </c>
    </row>
    <row r="40" spans="1:11" ht="15" customHeight="1" x14ac:dyDescent="0.2">
      <c r="A40" s="270"/>
      <c r="B40" s="266"/>
      <c r="C40" s="266"/>
      <c r="D40" s="278" t="s">
        <v>124</v>
      </c>
      <c r="E40" s="279"/>
      <c r="F40" s="279"/>
      <c r="G40" s="280"/>
      <c r="H40" s="14">
        <v>38</v>
      </c>
      <c r="I40" s="113">
        <v>8</v>
      </c>
    </row>
    <row r="41" spans="1:11" ht="15" customHeight="1" x14ac:dyDescent="0.2">
      <c r="A41" s="270"/>
      <c r="B41" s="266" t="s">
        <v>112</v>
      </c>
      <c r="C41" s="266"/>
      <c r="D41" s="271" t="s">
        <v>113</v>
      </c>
      <c r="E41" s="272"/>
      <c r="F41" s="272"/>
      <c r="G41" s="273"/>
      <c r="H41" s="14">
        <v>39</v>
      </c>
      <c r="I41" s="114">
        <v>9635588</v>
      </c>
    </row>
    <row r="42" spans="1:11" ht="15" customHeight="1" x14ac:dyDescent="0.2">
      <c r="A42" s="270"/>
      <c r="B42" s="266"/>
      <c r="C42" s="266"/>
      <c r="D42" s="271" t="s">
        <v>114</v>
      </c>
      <c r="E42" s="272"/>
      <c r="F42" s="272"/>
      <c r="G42" s="273"/>
      <c r="H42" s="14">
        <v>40</v>
      </c>
      <c r="I42" s="114">
        <v>5870219</v>
      </c>
    </row>
    <row r="43" spans="1:11" ht="15" customHeight="1" x14ac:dyDescent="0.2">
      <c r="A43" s="270"/>
      <c r="B43" s="274" t="s">
        <v>152</v>
      </c>
      <c r="C43" s="275"/>
      <c r="D43" s="275"/>
      <c r="E43" s="275"/>
      <c r="F43" s="275"/>
      <c r="G43" s="276"/>
      <c r="H43" s="14">
        <v>41</v>
      </c>
      <c r="I43" s="113"/>
    </row>
    <row r="44" spans="1:11" ht="15" customHeight="1" x14ac:dyDescent="0.2">
      <c r="A44" s="270"/>
      <c r="B44" s="246" t="s">
        <v>159</v>
      </c>
      <c r="C44" s="247"/>
      <c r="D44" s="247"/>
      <c r="E44" s="247"/>
      <c r="F44" s="247"/>
      <c r="G44" s="248"/>
      <c r="H44" s="14">
        <v>42</v>
      </c>
      <c r="I44" s="115">
        <v>6</v>
      </c>
    </row>
    <row r="45" spans="1:11" ht="15" customHeight="1" x14ac:dyDescent="0.2">
      <c r="A45" s="270"/>
      <c r="B45" s="239" t="s">
        <v>148</v>
      </c>
      <c r="C45" s="240"/>
      <c r="D45" s="240"/>
      <c r="E45" s="240"/>
      <c r="F45" s="240"/>
      <c r="G45" s="241"/>
      <c r="H45" s="14">
        <v>43</v>
      </c>
      <c r="I45" s="115">
        <v>9</v>
      </c>
    </row>
    <row r="46" spans="1:11" ht="15" customHeight="1" x14ac:dyDescent="0.2">
      <c r="A46" s="270"/>
      <c r="B46" s="239" t="s">
        <v>149</v>
      </c>
      <c r="C46" s="240"/>
      <c r="D46" s="240"/>
      <c r="E46" s="240"/>
      <c r="F46" s="240"/>
      <c r="G46" s="241"/>
      <c r="H46" s="14">
        <v>44</v>
      </c>
      <c r="I46" s="115">
        <v>39</v>
      </c>
    </row>
    <row r="47" spans="1:11" ht="24.75" customHeight="1" x14ac:dyDescent="0.2">
      <c r="A47" s="270"/>
      <c r="B47" s="228" t="s">
        <v>168</v>
      </c>
      <c r="C47" s="229"/>
      <c r="D47" s="229"/>
      <c r="E47" s="229"/>
      <c r="F47" s="229"/>
      <c r="G47" s="230"/>
      <c r="H47" s="14">
        <v>45</v>
      </c>
      <c r="I47" s="115">
        <v>65</v>
      </c>
    </row>
    <row r="48" spans="1:11" ht="13.5" customHeight="1" x14ac:dyDescent="0.2">
      <c r="A48" s="264" t="s">
        <v>47</v>
      </c>
      <c r="B48" s="264"/>
      <c r="C48" s="264"/>
      <c r="D48" s="264"/>
      <c r="E48" s="264"/>
      <c r="F48" s="264"/>
      <c r="G48" s="264"/>
      <c r="H48" s="264"/>
      <c r="I48" s="264"/>
    </row>
    <row r="49" spans="1:9" ht="18.75" x14ac:dyDescent="0.2">
      <c r="A49" s="194" t="s">
        <v>191</v>
      </c>
      <c r="B49" s="195"/>
      <c r="C49" s="195"/>
      <c r="D49" s="195"/>
      <c r="E49" s="195"/>
      <c r="F49" s="195"/>
      <c r="G49" s="196"/>
      <c r="H49" s="64">
        <v>46</v>
      </c>
      <c r="I49" s="115">
        <v>6</v>
      </c>
    </row>
    <row r="50" spans="1:9" ht="14.25" customHeight="1" x14ac:dyDescent="0.2">
      <c r="A50" s="288" t="s">
        <v>192</v>
      </c>
      <c r="B50" s="289"/>
      <c r="C50" s="289"/>
      <c r="D50" s="289"/>
      <c r="E50" s="289"/>
      <c r="F50" s="289"/>
      <c r="G50" s="290"/>
      <c r="H50" s="64">
        <v>47</v>
      </c>
      <c r="I50" s="115">
        <v>3</v>
      </c>
    </row>
    <row r="51" spans="1:9" ht="8.2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x14ac:dyDescent="0.2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 x14ac:dyDescent="0.2">
      <c r="A53" s="294" t="s">
        <v>170</v>
      </c>
      <c r="B53" s="295"/>
      <c r="C53" s="295"/>
      <c r="D53" s="296"/>
      <c r="E53" s="291" t="s">
        <v>166</v>
      </c>
      <c r="F53" s="292"/>
      <c r="G53" s="292"/>
      <c r="H53" s="292"/>
      <c r="I53" s="293"/>
    </row>
    <row r="54" spans="1:9" ht="45" customHeight="1" x14ac:dyDescent="0.2">
      <c r="A54" s="297"/>
      <c r="B54" s="298"/>
      <c r="C54" s="298"/>
      <c r="D54" s="299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 x14ac:dyDescent="0.2">
      <c r="A55" s="277" t="s">
        <v>106</v>
      </c>
      <c r="B55" s="277"/>
      <c r="C55" s="277"/>
      <c r="D55" s="277"/>
      <c r="E55" s="116">
        <v>598</v>
      </c>
      <c r="F55" s="116">
        <v>27</v>
      </c>
      <c r="G55" s="116">
        <v>10</v>
      </c>
      <c r="H55" s="116">
        <v>5</v>
      </c>
      <c r="I55" s="116">
        <v>1</v>
      </c>
    </row>
    <row r="56" spans="1:9" ht="13.5" customHeight="1" x14ac:dyDescent="0.2">
      <c r="A56" s="277" t="s">
        <v>31</v>
      </c>
      <c r="B56" s="277"/>
      <c r="C56" s="277"/>
      <c r="D56" s="277"/>
      <c r="E56" s="116">
        <v>12</v>
      </c>
      <c r="F56" s="116"/>
      <c r="G56" s="116"/>
      <c r="H56" s="116"/>
      <c r="I56" s="116"/>
    </row>
    <row r="57" spans="1:9" ht="13.5" customHeight="1" x14ac:dyDescent="0.2">
      <c r="A57" s="277" t="s">
        <v>107</v>
      </c>
      <c r="B57" s="277"/>
      <c r="C57" s="277"/>
      <c r="D57" s="277"/>
      <c r="E57" s="116">
        <v>735</v>
      </c>
      <c r="F57" s="116">
        <v>65</v>
      </c>
      <c r="G57" s="116">
        <v>2</v>
      </c>
      <c r="H57" s="116"/>
      <c r="I57" s="116"/>
    </row>
    <row r="58" spans="1:9" ht="13.5" customHeight="1" x14ac:dyDescent="0.2">
      <c r="A58" s="202" t="s">
        <v>111</v>
      </c>
      <c r="B58" s="202"/>
      <c r="C58" s="202"/>
      <c r="D58" s="202"/>
      <c r="E58" s="116">
        <v>294</v>
      </c>
      <c r="F58" s="116">
        <v>2</v>
      </c>
      <c r="G58" s="116"/>
      <c r="H58" s="116"/>
      <c r="I58" s="11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x14ac:dyDescent="0.25">
      <c r="A60" s="281" t="s">
        <v>194</v>
      </c>
      <c r="B60" s="281"/>
      <c r="C60" s="281"/>
      <c r="D60" s="281"/>
      <c r="E60" s="281"/>
      <c r="F60" s="281"/>
      <c r="G60" s="281"/>
      <c r="H60" s="282"/>
      <c r="I60" s="282"/>
    </row>
    <row r="61" spans="1:9" ht="24" x14ac:dyDescent="0.2">
      <c r="A61" s="283" t="s">
        <v>154</v>
      </c>
      <c r="B61" s="284"/>
      <c r="C61" s="284"/>
      <c r="D61" s="284"/>
      <c r="E61" s="284"/>
      <c r="F61" s="98" t="s">
        <v>5</v>
      </c>
      <c r="G61" s="99" t="s">
        <v>117</v>
      </c>
      <c r="H61" s="100"/>
      <c r="I61" s="100"/>
    </row>
    <row r="62" spans="1:9" ht="14.25" x14ac:dyDescent="0.2">
      <c r="A62" s="285" t="s">
        <v>195</v>
      </c>
      <c r="B62" s="286"/>
      <c r="C62" s="286"/>
      <c r="D62" s="286"/>
      <c r="E62" s="287"/>
      <c r="F62" s="117">
        <v>737</v>
      </c>
      <c r="G62" s="118">
        <v>10150269</v>
      </c>
      <c r="H62" s="100"/>
      <c r="I62" s="100"/>
    </row>
    <row r="63" spans="1:9" ht="14.25" x14ac:dyDescent="0.2">
      <c r="A63" s="300" t="s">
        <v>196</v>
      </c>
      <c r="B63" s="305" t="s">
        <v>197</v>
      </c>
      <c r="C63" s="306"/>
      <c r="D63" s="306"/>
      <c r="E63" s="307"/>
      <c r="F63" s="119">
        <v>488</v>
      </c>
      <c r="G63" s="119">
        <v>9669510</v>
      </c>
      <c r="H63" s="101"/>
      <c r="I63" s="102"/>
    </row>
    <row r="64" spans="1:9" ht="14.25" x14ac:dyDescent="0.2">
      <c r="A64" s="300"/>
      <c r="B64" s="305" t="s">
        <v>198</v>
      </c>
      <c r="C64" s="306"/>
      <c r="D64" s="306"/>
      <c r="E64" s="307"/>
      <c r="F64" s="119">
        <v>249</v>
      </c>
      <c r="G64" s="119">
        <v>480759</v>
      </c>
      <c r="H64" s="101"/>
      <c r="I64" s="102"/>
    </row>
    <row r="65" spans="1:9" ht="14.25" x14ac:dyDescent="0.2">
      <c r="A65" s="301" t="s">
        <v>199</v>
      </c>
      <c r="B65" s="308" t="s">
        <v>116</v>
      </c>
      <c r="C65" s="309"/>
      <c r="D65" s="309"/>
      <c r="E65" s="310"/>
      <c r="F65" s="117">
        <v>164</v>
      </c>
      <c r="G65" s="117">
        <v>64315</v>
      </c>
      <c r="H65" s="101"/>
      <c r="I65" s="102"/>
    </row>
    <row r="66" spans="1:9" x14ac:dyDescent="0.2">
      <c r="A66" s="301"/>
      <c r="B66" s="302" t="s">
        <v>200</v>
      </c>
      <c r="C66" s="303"/>
      <c r="D66" s="303"/>
      <c r="E66" s="304"/>
      <c r="F66" s="104"/>
      <c r="G66" s="104"/>
      <c r="H66" s="103"/>
      <c r="I66" s="103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</row>
    <row r="113" spans="1:1" x14ac:dyDescent="0.2">
      <c r="A113" s="6"/>
    </row>
    <row r="114" spans="1:1" x14ac:dyDescent="0.2">
      <c r="A114" s="6"/>
    </row>
  </sheetData>
  <sheetProtection formatCells="0" formatColumns="0" formatRows="0"/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5" firstPageNumber="4" orientation="portrait" useFirstPageNumber="1" r:id="rId1"/>
  <headerFooter alignWithMargins="0">
    <oddFooter>&amp;R&amp;P&amp;C&amp;CФорма № 1-мзс, Підрозділ: Куйбишевський районний суд Запорізької області, 
Початок періоду: 01.01.2019, Кінець періоду: 31.12.2019&amp;L24EA936C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="60" zoomScaleNormal="100" workbookViewId="0">
      <selection activeCell="D30" sqref="D30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133</v>
      </c>
      <c r="B1" s="50"/>
      <c r="C1" s="50"/>
      <c r="D1" s="50"/>
    </row>
    <row r="2" spans="1:4" ht="25.5" customHeight="1" x14ac:dyDescent="0.2">
      <c r="A2" s="258" t="s">
        <v>4</v>
      </c>
      <c r="B2" s="259"/>
      <c r="C2" s="12" t="s">
        <v>38</v>
      </c>
      <c r="D2" s="12" t="s">
        <v>5</v>
      </c>
    </row>
    <row r="3" spans="1:4" ht="27.75" customHeight="1" x14ac:dyDescent="0.2">
      <c r="A3" s="233" t="s">
        <v>182</v>
      </c>
      <c r="B3" s="233"/>
      <c r="C3" s="14">
        <v>1</v>
      </c>
      <c r="D3" s="120">
        <f>IF('розділ 1 '!J46&lt;&gt;0,'розділ 1 '!K46*100/'розділ 1 '!J46,0)</f>
        <v>5.5555555555555554</v>
      </c>
    </row>
    <row r="4" spans="1:4" ht="18" customHeight="1" x14ac:dyDescent="0.2">
      <c r="A4" s="314" t="s">
        <v>1</v>
      </c>
      <c r="B4" s="70" t="s">
        <v>183</v>
      </c>
      <c r="C4" s="14">
        <v>2</v>
      </c>
      <c r="D4" s="120">
        <f>IF('розділ 1 '!J15&lt;&gt;0,'розділ 1 '!K15*100/'розділ 1 '!J15,0)</f>
        <v>23.076923076923077</v>
      </c>
    </row>
    <row r="5" spans="1:4" ht="18" customHeight="1" x14ac:dyDescent="0.2">
      <c r="A5" s="315"/>
      <c r="B5" s="70" t="s">
        <v>184</v>
      </c>
      <c r="C5" s="14">
        <v>3</v>
      </c>
      <c r="D5" s="120">
        <f>IF('розділ 1 '!J24&lt;&gt;0,'розділ 1 '!K24*100/'розділ 1 '!J24,0)</f>
        <v>0</v>
      </c>
    </row>
    <row r="6" spans="1:4" ht="18" customHeight="1" x14ac:dyDescent="0.2">
      <c r="A6" s="315"/>
      <c r="B6" s="70" t="s">
        <v>185</v>
      </c>
      <c r="C6" s="14">
        <v>4</v>
      </c>
      <c r="D6" s="120">
        <f>IF('розділ 1 '!J40&lt;&gt;0,'розділ 1 '!K40*100/'розділ 1 '!J40,0)</f>
        <v>0</v>
      </c>
    </row>
    <row r="7" spans="1:4" ht="18" customHeight="1" x14ac:dyDescent="0.2">
      <c r="A7" s="315"/>
      <c r="B7" s="73" t="s">
        <v>186</v>
      </c>
      <c r="C7" s="14">
        <v>5</v>
      </c>
      <c r="D7" s="120">
        <f>IF('розділ 1 '!J45&lt;&gt;0,'розділ 1 '!K45*100/'розділ 1 '!J45,0)</f>
        <v>0</v>
      </c>
    </row>
    <row r="8" spans="1:4" ht="18" customHeight="1" x14ac:dyDescent="0.2">
      <c r="A8" s="233" t="s">
        <v>187</v>
      </c>
      <c r="B8" s="233"/>
      <c r="C8" s="14">
        <v>6</v>
      </c>
      <c r="D8" s="120">
        <f>IF('розділ 1 '!F46&lt;&gt;0,'розділ 1 '!H46*100/'розділ 1 '!F46,0)</f>
        <v>102.33781414377557</v>
      </c>
    </row>
    <row r="9" spans="1:4" ht="18" customHeight="1" x14ac:dyDescent="0.2">
      <c r="A9" s="233" t="s">
        <v>99</v>
      </c>
      <c r="B9" s="233"/>
      <c r="C9" s="14">
        <v>7</v>
      </c>
      <c r="D9" s="110">
        <f>IF('розділ 3'!I50&lt;&gt;0,'розділ 1 '!H46/'розділ 3'!I50,0)</f>
        <v>583.66666666666663</v>
      </c>
    </row>
    <row r="10" spans="1:4" ht="25.5" customHeight="1" x14ac:dyDescent="0.2">
      <c r="A10" s="233" t="s">
        <v>109</v>
      </c>
      <c r="B10" s="233"/>
      <c r="C10" s="14">
        <v>8</v>
      </c>
      <c r="D10" s="110">
        <f>IF('розділ 3'!I50&lt;&gt;0,'розділ 1 '!E46/'розділ 3'!I50,0)</f>
        <v>637.66666666666663</v>
      </c>
    </row>
    <row r="11" spans="1:4" ht="16.5" customHeight="1" x14ac:dyDescent="0.2">
      <c r="A11" s="225" t="s">
        <v>63</v>
      </c>
      <c r="B11" s="227"/>
      <c r="C11" s="14">
        <v>9</v>
      </c>
      <c r="D11" s="110">
        <v>34</v>
      </c>
    </row>
    <row r="12" spans="1:4" ht="16.5" customHeight="1" x14ac:dyDescent="0.2">
      <c r="A12" s="317" t="s">
        <v>106</v>
      </c>
      <c r="B12" s="317"/>
      <c r="C12" s="14">
        <v>10</v>
      </c>
      <c r="D12" s="110">
        <v>30</v>
      </c>
    </row>
    <row r="13" spans="1:4" ht="16.5" customHeight="1" x14ac:dyDescent="0.2">
      <c r="A13" s="317" t="s">
        <v>31</v>
      </c>
      <c r="B13" s="317"/>
      <c r="C13" s="14">
        <v>11</v>
      </c>
      <c r="D13" s="110">
        <v>25</v>
      </c>
    </row>
    <row r="14" spans="1:4" ht="16.5" customHeight="1" x14ac:dyDescent="0.2">
      <c r="A14" s="317" t="s">
        <v>107</v>
      </c>
      <c r="B14" s="317"/>
      <c r="C14" s="14">
        <v>12</v>
      </c>
      <c r="D14" s="110">
        <v>43</v>
      </c>
    </row>
    <row r="15" spans="1:4" ht="16.5" customHeight="1" x14ac:dyDescent="0.2">
      <c r="A15" s="317" t="s">
        <v>111</v>
      </c>
      <c r="B15" s="317"/>
      <c r="C15" s="14">
        <v>13</v>
      </c>
      <c r="D15" s="110">
        <v>16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311" t="s">
        <v>173</v>
      </c>
      <c r="B18" s="311"/>
      <c r="C18" s="312" t="s">
        <v>206</v>
      </c>
      <c r="D18" s="312"/>
    </row>
    <row r="19" spans="1:4" ht="15.75" customHeight="1" x14ac:dyDescent="0.2">
      <c r="A19" s="65"/>
      <c r="B19" s="85" t="s">
        <v>100</v>
      </c>
      <c r="C19" s="318" t="s">
        <v>101</v>
      </c>
      <c r="D19" s="318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105</v>
      </c>
      <c r="B21" s="87"/>
      <c r="C21" s="313" t="s">
        <v>207</v>
      </c>
      <c r="D21" s="313"/>
    </row>
    <row r="22" spans="1:4" ht="15.75" customHeight="1" x14ac:dyDescent="0.2">
      <c r="A22" s="67"/>
      <c r="B22" s="85" t="s">
        <v>100</v>
      </c>
      <c r="C22" s="318" t="s">
        <v>101</v>
      </c>
      <c r="D22" s="318"/>
    </row>
    <row r="23" spans="1:4" x14ac:dyDescent="0.2">
      <c r="A23" s="68" t="s">
        <v>102</v>
      </c>
      <c r="B23" s="88"/>
      <c r="C23" s="319">
        <v>21246</v>
      </c>
      <c r="D23" s="319"/>
    </row>
    <row r="24" spans="1:4" x14ac:dyDescent="0.2">
      <c r="A24" s="69" t="s">
        <v>103</v>
      </c>
      <c r="B24" s="88"/>
      <c r="C24" s="320" t="s">
        <v>210</v>
      </c>
      <c r="D24" s="320"/>
    </row>
    <row r="25" spans="1:4" x14ac:dyDescent="0.2">
      <c r="A25" s="68" t="s">
        <v>104</v>
      </c>
      <c r="B25" s="89"/>
      <c r="C25" s="306" t="s">
        <v>208</v>
      </c>
      <c r="D25" s="306"/>
    </row>
    <row r="26" spans="1:4" ht="15.75" customHeight="1" x14ac:dyDescent="0.2"/>
    <row r="27" spans="1:4" ht="12.75" customHeight="1" x14ac:dyDescent="0.2">
      <c r="C27" s="316" t="s">
        <v>209</v>
      </c>
      <c r="D27" s="316"/>
    </row>
  </sheetData>
  <mergeCells count="20"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Куйбишевський районний суд Запорізької області, 
Початок періоду: 01.01.2019, Кінець періоду: 31.12.2019&amp;L24EA936C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2020-01-16T13:56:36Z</cp:lastPrinted>
  <dcterms:created xsi:type="dcterms:W3CDTF">2004-04-20T14:33:35Z</dcterms:created>
  <dcterms:modified xsi:type="dcterms:W3CDTF">2020-01-30T13:24:15Z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1-мзс_00319_4.2019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24EA936C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